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0" i="12"/>
  <c r="F39" i="1" s="1"/>
  <c r="G9" i="12"/>
  <c r="I9"/>
  <c r="K9"/>
  <c r="M9"/>
  <c r="O9"/>
  <c r="Q9"/>
  <c r="U9"/>
  <c r="G22"/>
  <c r="G8" s="1"/>
  <c r="I47" i="1" s="1"/>
  <c r="I22" i="12"/>
  <c r="K22"/>
  <c r="O22"/>
  <c r="Q22"/>
  <c r="U22"/>
  <c r="G43"/>
  <c r="M43" s="1"/>
  <c r="I43"/>
  <c r="K43"/>
  <c r="O43"/>
  <c r="Q43"/>
  <c r="U43"/>
  <c r="G49"/>
  <c r="M49" s="1"/>
  <c r="I49"/>
  <c r="K49"/>
  <c r="O49"/>
  <c r="Q49"/>
  <c r="U49"/>
  <c r="G56"/>
  <c r="M56" s="1"/>
  <c r="I56"/>
  <c r="K56"/>
  <c r="O56"/>
  <c r="Q56"/>
  <c r="U56"/>
  <c r="G65"/>
  <c r="M65" s="1"/>
  <c r="I65"/>
  <c r="K65"/>
  <c r="O65"/>
  <c r="Q65"/>
  <c r="U65"/>
  <c r="G71"/>
  <c r="M71" s="1"/>
  <c r="I71"/>
  <c r="K71"/>
  <c r="O71"/>
  <c r="Q71"/>
  <c r="U71"/>
  <c r="G79"/>
  <c r="M79" s="1"/>
  <c r="I79"/>
  <c r="K79"/>
  <c r="O79"/>
  <c r="Q79"/>
  <c r="U79"/>
  <c r="G85"/>
  <c r="I85"/>
  <c r="K85"/>
  <c r="M85"/>
  <c r="O85"/>
  <c r="Q85"/>
  <c r="U85"/>
  <c r="G92"/>
  <c r="M92" s="1"/>
  <c r="I92"/>
  <c r="K92"/>
  <c r="O92"/>
  <c r="Q92"/>
  <c r="U92"/>
  <c r="G93"/>
  <c r="I48" i="1" s="1"/>
  <c r="I16" s="1"/>
  <c r="G94" i="12"/>
  <c r="M94" s="1"/>
  <c r="M93" s="1"/>
  <c r="I94"/>
  <c r="I93" s="1"/>
  <c r="K94"/>
  <c r="K93" s="1"/>
  <c r="O94"/>
  <c r="O93" s="1"/>
  <c r="Q94"/>
  <c r="Q93" s="1"/>
  <c r="U94"/>
  <c r="U93" s="1"/>
  <c r="U95"/>
  <c r="G96"/>
  <c r="G95" s="1"/>
  <c r="I49" i="1" s="1"/>
  <c r="I96" i="12"/>
  <c r="I95" s="1"/>
  <c r="K96"/>
  <c r="K95" s="1"/>
  <c r="M96"/>
  <c r="M95" s="1"/>
  <c r="O96"/>
  <c r="O95" s="1"/>
  <c r="Q96"/>
  <c r="Q95" s="1"/>
  <c r="U96"/>
  <c r="G97"/>
  <c r="I50" i="1" s="1"/>
  <c r="G98" i="12"/>
  <c r="M98" s="1"/>
  <c r="M97" s="1"/>
  <c r="I98"/>
  <c r="I97" s="1"/>
  <c r="K98"/>
  <c r="K97" s="1"/>
  <c r="O98"/>
  <c r="O97" s="1"/>
  <c r="Q98"/>
  <c r="Q97" s="1"/>
  <c r="U98"/>
  <c r="U97" s="1"/>
  <c r="I20" i="1"/>
  <c r="I18"/>
  <c r="I17"/>
  <c r="G27"/>
  <c r="J28"/>
  <c r="J26"/>
  <c r="G38"/>
  <c r="F38"/>
  <c r="J23"/>
  <c r="J24"/>
  <c r="J25"/>
  <c r="J27"/>
  <c r="E24"/>
  <c r="E26"/>
  <c r="M22" i="12" l="1"/>
  <c r="I51" i="1"/>
  <c r="I19"/>
  <c r="I21" s="1"/>
  <c r="F40"/>
  <c r="G23" s="1"/>
  <c r="G24" s="1"/>
  <c r="AD100" i="12"/>
  <c r="G39" i="1" s="1"/>
  <c r="G40" s="1"/>
  <c r="G25" s="1"/>
  <c r="G26" s="1"/>
  <c r="O8" i="12"/>
  <c r="I8"/>
  <c r="G100"/>
  <c r="Q8"/>
  <c r="U8"/>
  <c r="K8"/>
  <c r="M8"/>
  <c r="G29" i="1" l="1"/>
  <c r="G28"/>
  <c r="H39"/>
  <c r="H40" s="1"/>
  <c r="I39" l="1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<sst xmlns="http://schemas.openxmlformats.org/spreadsheetml/2006/main" count="350" uniqueCount="198">
  <si>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</si>
  <si>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</si>
  <si>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</si>
  <si>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</si>
  <si>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</si>
  <si>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</si>
  <si>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</si>
  <si>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</si>
  <si>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</si>
  <si>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</si>
  <si>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</si>
  <si>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</si>
  <si>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</si>
  <si>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</si>
  <si>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</si>
  <si>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</si>
  <si>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</si>
  <si>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</si>
  <si>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</si>
  <si>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</si>
  <si>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</si>
  <si>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</si>
  <si>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</si>
  <si>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</si>
  <si>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</si>
  <si>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</si>
  <si>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</si>
  <si>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</si>
  <si>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</si>
  <si>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</si>
  <si>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</si>
  <si>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</si>
  <si>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</si>
  <si>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</si>
  <si>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</si>
  <si>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</si>
  <si>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</si>
  <si>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</si>
  <si>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</si>
  <si>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</si>
  <si>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</si>
  <si>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</si>
  <si>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P.Provazníková</t>
  </si>
  <si>
    <t>Vybudování bezbariérového přístupu do 2.NP objektu na ul. Provaznická 1244/62</t>
  </si>
  <si>
    <t>Statutární město Ostrava, městský obvod Jih</t>
  </si>
  <si>
    <t>Horní 791/3</t>
  </si>
  <si>
    <t xml:space="preserve">Ostrava </t>
  </si>
  <si>
    <t>700 30</t>
  </si>
  <si>
    <t>00845451</t>
  </si>
  <si>
    <t>ASA expert a.s.</t>
  </si>
  <si>
    <t>Lešetínská 626/24</t>
  </si>
  <si>
    <t>Ostrava</t>
  </si>
  <si>
    <t>719 00</t>
  </si>
  <si>
    <t>27791891</t>
  </si>
  <si>
    <t>Celkem za stavbu</t>
  </si>
  <si>
    <t>CZK</t>
  </si>
  <si>
    <t>Rekapitulace dílů</t>
  </si>
  <si>
    <t>Typ dílu</t>
  </si>
  <si>
    <t>VN</t>
  </si>
  <si>
    <t>D.1.1.</t>
  </si>
  <si>
    <t>Architektonicko-stavební řešení</t>
  </si>
  <si>
    <t>D.1.4.1</t>
  </si>
  <si>
    <t>Elektroinstalace</t>
  </si>
  <si>
    <t>D.M33</t>
  </si>
  <si>
    <t>Montáže dopravních zařízení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</si>
  <si>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</si>
  <si>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</si>
  <si>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</si>
  <si>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</si>
  <si>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</si>
  <si>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</si>
  <si>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</si>
  <si>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</si>
  <si>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</si>
  <si>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</si>
  <si>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</si>
  <si>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</si>
  <si>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</si>
  <si>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</si>
  <si>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</si>
  <si>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</si>
  <si>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</si>
  <si>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</si>
  <si>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</si>
  <si>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</si>
  <si>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</si>
  <si>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</si>
  <si>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</si>
  <si>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</si>
  <si>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</si>
  <si>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</si>
  <si>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</si>
  <si>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</si>
  <si>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005121010R</t>
  </si>
  <si>
    <t>Vybudování zařízení staveniště</t>
  </si>
  <si>
    <t>Soubor</t>
  </si>
  <si>
    <t>POL1_0</t>
  </si>
  <si>
    <t>Vybudování zpevněných ploch pro::</t>
  </si>
  <si>
    <t>VV</t>
  </si>
  <si>
    <t>skladování materiálu, doprava a::</t>
  </si>
  <si>
    <t>osazení kontejnerů pro skladování.::</t>
  </si>
  <si>
    <t>Sejmutí ornice, hrubá úprava terénu a::</t>
  </si>
  <si>
    <t>zpevnění ploch pro objekty soc.zařízení::</t>
  </si>
  <si>
    <t>staveniště a kanceláří stavby, provizor.komunikace.::</t>
  </si>
  <si>
    <t>Doprava a osazení mobilních buněk soc.zařízení::</t>
  </si>
  <si>
    <t>Doprava a osazení dočasného oplocení::</t>
  </si>
  <si>
    <t>staveniště, informačních tabulí.::</t>
  </si>
  <si>
    <t>Zřízení vnitrostaveništního rozvodu::</t>
  </si>
  <si>
    <t>energie od připojení na hlavní přívod na staveništi::</t>
  </si>
  <si>
    <t>1</t>
  </si>
  <si>
    <t>005121020R</t>
  </si>
  <si>
    <t xml:space="preserve">Provoz zařízení staveniště </t>
  </si>
  <si>
    <t>Zřízení trvalé, dočasné deponie a mezideponie,::</t>
  </si>
  <si>
    <t>příjezdy a přístupy na staveniště,::</t>
  </si>
  <si>
    <t>úpravy staveniště z hlediska bezpečnosti a::</t>
  </si>
  <si>
    <t>ochrany zdraví třetích osob, vč. nutných úprav::</t>
  </si>
  <si>
    <t>pro osoby s omezenou schopností::</t>
  </si>
  <si>
    <t>pohybu a orientace, uspořádání a::</t>
  </si>
  <si>
    <t>bezpečnost staveniště z hlediska::</t>
  </si>
  <si>
    <t>ochrany veřejných zájmů, dodržení::</t>
  </si>
  <si>
    <t>podmínek pro provádění staveb::</t>
  </si>
  <si>
    <t>z hlediska BOZP, dodržování podmínek pro::</t>
  </si>
  <si>
    <t>ochranu životního prostředí při výstavbě,::</t>
  </si>
  <si>
    <t>dodržení podmínek - možnosti nakládání::</t>
  </si>
  <si>
    <t>s odpady, splnění zvláštních požadavků na::</t>
  </si>
  <si>
    <t>provádění stavby, které vyžadují::</t>
  </si>
  <si>
    <t>bezpečnostní opatření.::</t>
  </si>
  <si>
    <t>Provozní náklady na energie,náklady na vybavení::</t>
  </si>
  <si>
    <t>objektů, náklady na údržbu objektu,::</t>
  </si>
  <si>
    <t>náklady na úklid ploch využívaných pro objekt.::</t>
  </si>
  <si>
    <t>Náklady spojené s pravidelným úklidem kolem stavby.::</t>
  </si>
  <si>
    <t>005121030R</t>
  </si>
  <si>
    <t>Odstranění zařízení staveniště</t>
  </si>
  <si>
    <t>Náklady zhotovitele spojené s kompletní::</t>
  </si>
  <si>
    <t>likvidací zařízení staveniště vč. uvedení::</t>
  </si>
  <si>
    <t>všech dotčených ploch a zařízení do::</t>
  </si>
  <si>
    <t>bezvadného stavu.::</t>
  </si>
  <si>
    <t>005122010R</t>
  </si>
  <si>
    <t xml:space="preserve">Provozní vlivy - provoz objednatele </t>
  </si>
  <si>
    <t>Náklady na ztížené provádění stavebních::</t>
  </si>
  <si>
    <t>prací v důsledku nepřerušeného provozu::</t>
  </si>
  <si>
    <t>na staveništi nebo nepřerušeného provozu::</t>
  </si>
  <si>
    <t>v objektech v nichž se stavební práce::</t>
  </si>
  <si>
    <t>provádí.::</t>
  </si>
  <si>
    <t>005124010R</t>
  </si>
  <si>
    <t>Koordinační činnost</t>
  </si>
  <si>
    <t>Náklady zhotovitele související se::</t>
  </si>
  <si>
    <t>zajištěním a provedením kompletního::</t>
  </si>
  <si>
    <t>díla dle PD a souvisejících dokladů.::</t>
  </si>
  <si>
    <t>Koordinovat práce poddodavatelů na::</t>
  </si>
  <si>
    <t>na základě projektu, provádění věcné::</t>
  </si>
  <si>
    <t>a cenové kontroly vč. přejímky::</t>
  </si>
  <si>
    <t>a zajištění plnění dílčích termínů dodávek.::</t>
  </si>
  <si>
    <t>00512401RR</t>
  </si>
  <si>
    <t>Kompletační činnost</t>
  </si>
  <si>
    <t>Zajištění a projednání všech nezbytných úkonů, inženýringu a administrativy pro stavbu::::</t>
  </si>
  <si>
    <t>Jednání s dotčenými institucemi, s dotčenými , orgány státní správy a samosprávy::::</t>
  </si>
  <si>
    <t>Součinnost s ostatními zúčastněnými stranami, ( mimo koordinátora BOZP)::::</t>
  </si>
  <si>
    <t>Technická řešení - návrh a projednání nutných, odchylek a změn oproti PD zjišť.v průběhu stavby::::</t>
  </si>
  <si>
    <t>005211040R</t>
  </si>
  <si>
    <t xml:space="preserve">Užívání veřejných ploch a prostranství  </t>
  </si>
  <si>
    <t>Náklady a poplatky spojené s užíváním::</t>
  </si>
  <si>
    <t>veřejných ploch a prostranství dotčených::</t>
  </si>
  <si>
    <t>stavebními pracemi nebo souvisejícími::</t>
  </si>
  <si>
    <t>činnostmi  vč. užívání ploch::</t>
  </si>
  <si>
    <t>v souvislosti s uložením stavebního::</t>
  </si>
  <si>
    <t>materiálu nebo stavebního odpadu.::</t>
  </si>
  <si>
    <t>005241010R</t>
  </si>
  <si>
    <t xml:space="preserve">Dokumentace skutečného provedení </t>
  </si>
  <si>
    <t>Náklady na vyhotovení dokumentace::</t>
  </si>
  <si>
    <t>skutečného provedení stavby a její::</t>
  </si>
  <si>
    <t>předání objednateli v požadované formě a::</t>
  </si>
  <si>
    <t>požadovaném počtu.::</t>
  </si>
  <si>
    <t>016</t>
  </si>
  <si>
    <t xml:space="preserve">Zpracování fotodokumentace stavu zájmového území , v elektronické podobě </t>
  </si>
  <si>
    <t>soubor</t>
  </si>
  <si>
    <t>POL3_0</t>
  </si>
  <si>
    <t>A) Fotodokumentace stávajícího stavu::</t>
  </si>
  <si>
    <t>před zahájením stavebních prací::</t>
  </si>
  <si>
    <t>B) Fotodokumentace průběhu realizace::</t>
  </si>
  <si>
    <t>předkládaná při fakturaci::</t>
  </si>
  <si>
    <t>C) Fotodokumentace dokončeného díla::</t>
  </si>
  <si>
    <t>017</t>
  </si>
  <si>
    <t>Vytyčení vnitřních rozvodů intalací před, prováděním bouracích prací</t>
  </si>
  <si>
    <t>D.1.1 a D.12</t>
  </si>
  <si>
    <t xml:space="preserve">R </t>
  </si>
  <si>
    <t/>
  </si>
  <si>
    <t>SUM</t>
  </si>
  <si>
    <t>POPUZIV</t>
  </si>
  <si>
    <t>END</t>
  </si>
  <si>
    <t>Souhrnný položkový rozpočet</t>
  </si>
  <si>
    <t xml:space="preserve">Vybudování bezbariérového přístupu do 2.NP objektu </t>
  </si>
  <si>
    <t>na ul. Provaznická 1244/62, Ostrava - Hrabůvka</t>
  </si>
  <si>
    <t>Stupeň:</t>
  </si>
  <si>
    <t>Dokumentace pro provedení stavby</t>
  </si>
  <si>
    <t>Architektonicko-stavební řešení + Stavebně konstrukční řešení - viz samostatný rozpočet</t>
  </si>
  <si>
    <t>Elektroinstalace -  viz samostatný rozpočet</t>
  </si>
  <si>
    <t>Svislá plošina -  viz samostatný rozpočet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</si>
</sst>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3" borderId="6" xfId="0" applyNumberFormat="1" applyFill="1" applyBorder="1" applyAlignment="1">
      <alignment horizontal="left" vertical="center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0" fontId="0" fillId="3" borderId="9" xfId="0" applyFill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N26" sqref="N2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8" t="s">
        <v>190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>
      <c r="A2" s="4"/>
      <c r="B2" s="81" t="s">
        <v>40</v>
      </c>
      <c r="C2" s="82"/>
      <c r="D2" s="225" t="s">
        <v>191</v>
      </c>
      <c r="E2" s="226"/>
      <c r="F2" s="226"/>
      <c r="G2" s="226"/>
      <c r="H2" s="226"/>
      <c r="I2" s="226"/>
      <c r="J2" s="227"/>
      <c r="O2" s="2"/>
    </row>
    <row r="3" spans="1:15" ht="21" customHeight="1">
      <c r="A3" s="4"/>
      <c r="B3" s="83"/>
      <c r="C3" s="84"/>
      <c r="D3" s="228" t="s">
        <v>192</v>
      </c>
      <c r="E3" s="229"/>
      <c r="F3" s="229"/>
      <c r="G3" s="229"/>
      <c r="H3" s="229"/>
      <c r="I3" s="229"/>
      <c r="J3" s="230"/>
    </row>
    <row r="4" spans="1:15" ht="20.25" customHeight="1">
      <c r="A4" s="4"/>
      <c r="B4" s="203" t="s">
        <v>193</v>
      </c>
      <c r="C4" s="85"/>
      <c r="D4" s="200" t="s">
        <v>194</v>
      </c>
      <c r="E4" s="86"/>
      <c r="F4" s="87"/>
      <c r="G4" s="88"/>
      <c r="H4" s="87"/>
      <c r="I4" s="88"/>
      <c r="J4" s="89"/>
    </row>
    <row r="5" spans="1:15" ht="24" customHeight="1">
      <c r="A5" s="4"/>
      <c r="B5" s="47" t="s">
        <v>21</v>
      </c>
      <c r="C5" s="5"/>
      <c r="D5" s="90" t="s">
        <v>44</v>
      </c>
      <c r="E5" s="26"/>
      <c r="F5" s="26"/>
      <c r="G5" s="26"/>
      <c r="H5" s="28" t="s">
        <v>33</v>
      </c>
      <c r="I5" s="90" t="s">
        <v>48</v>
      </c>
      <c r="J5" s="11"/>
    </row>
    <row r="6" spans="1:15" ht="15.75" customHeight="1">
      <c r="A6" s="4"/>
      <c r="B6" s="41"/>
      <c r="C6" s="26"/>
      <c r="D6" s="90" t="s">
        <v>45</v>
      </c>
      <c r="E6" s="26"/>
      <c r="F6" s="26"/>
      <c r="G6" s="26"/>
      <c r="H6" s="28" t="s">
        <v>34</v>
      </c>
      <c r="I6" s="90"/>
      <c r="J6" s="11"/>
    </row>
    <row r="7" spans="1:15" ht="15.75" customHeight="1">
      <c r="A7" s="4"/>
      <c r="B7" s="42"/>
      <c r="C7" s="91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4" t="s">
        <v>49</v>
      </c>
      <c r="E11" s="224"/>
      <c r="F11" s="224"/>
      <c r="G11" s="224"/>
      <c r="H11" s="28" t="s">
        <v>33</v>
      </c>
      <c r="I11" s="93" t="s">
        <v>53</v>
      </c>
      <c r="J11" s="11"/>
    </row>
    <row r="12" spans="1:15" ht="15.75" customHeight="1">
      <c r="A12" s="4"/>
      <c r="B12" s="41"/>
      <c r="C12" s="26"/>
      <c r="D12" s="249" t="s">
        <v>50</v>
      </c>
      <c r="E12" s="249"/>
      <c r="F12" s="249"/>
      <c r="G12" s="249"/>
      <c r="H12" s="28" t="s">
        <v>34</v>
      </c>
      <c r="I12" s="93"/>
      <c r="J12" s="11"/>
    </row>
    <row r="13" spans="1:15" ht="15.75" customHeight="1">
      <c r="A13" s="4"/>
      <c r="B13" s="42"/>
      <c r="C13" s="92" t="s">
        <v>52</v>
      </c>
      <c r="D13" s="250" t="s">
        <v>51</v>
      </c>
      <c r="E13" s="250"/>
      <c r="F13" s="250"/>
      <c r="G13" s="250"/>
      <c r="H13" s="29"/>
      <c r="I13" s="34"/>
      <c r="J13" s="51"/>
    </row>
    <row r="14" spans="1:15" ht="18" customHeight="1">
      <c r="A14" s="4"/>
      <c r="B14" s="66" t="s">
        <v>20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51"/>
      <c r="F15" s="251"/>
      <c r="G15" s="247"/>
      <c r="H15" s="247"/>
      <c r="I15" s="247" t="s">
        <v>28</v>
      </c>
      <c r="J15" s="248"/>
    </row>
    <row r="16" spans="1:15" ht="23.25" customHeight="1">
      <c r="A16" s="140" t="s">
        <v>23</v>
      </c>
      <c r="B16" s="141" t="s">
        <v>23</v>
      </c>
      <c r="C16" s="58"/>
      <c r="D16" s="59"/>
      <c r="E16" s="212"/>
      <c r="F16" s="213"/>
      <c r="G16" s="212"/>
      <c r="H16" s="213"/>
      <c r="I16" s="212">
        <f>SUMIF(F47:F50,A16,I47:I50)+SUMIF(F47:F50,"PSU",I47:I50)</f>
        <v>0</v>
      </c>
      <c r="J16" s="214"/>
    </row>
    <row r="17" spans="1:10" ht="23.25" customHeight="1">
      <c r="A17" s="140" t="s">
        <v>24</v>
      </c>
      <c r="B17" s="141" t="s">
        <v>24</v>
      </c>
      <c r="C17" s="58"/>
      <c r="D17" s="59"/>
      <c r="E17" s="212"/>
      <c r="F17" s="213"/>
      <c r="G17" s="212"/>
      <c r="H17" s="213"/>
      <c r="I17" s="212">
        <f>SUMIF(F47:F50,A17,I47:I50)</f>
        <v>0</v>
      </c>
      <c r="J17" s="214"/>
    </row>
    <row r="18" spans="1:10" ht="23.25" customHeight="1">
      <c r="A18" s="140" t="s">
        <v>25</v>
      </c>
      <c r="B18" s="141" t="s">
        <v>25</v>
      </c>
      <c r="C18" s="58"/>
      <c r="D18" s="59"/>
      <c r="E18" s="212"/>
      <c r="F18" s="213"/>
      <c r="G18" s="212"/>
      <c r="H18" s="213"/>
      <c r="I18" s="212">
        <f>SUMIF(F47:F50,A18,I47:I50)</f>
        <v>0</v>
      </c>
      <c r="J18" s="214"/>
    </row>
    <row r="19" spans="1:10" ht="23.25" customHeight="1">
      <c r="A19" s="140" t="s">
        <v>58</v>
      </c>
      <c r="B19" s="141" t="s">
        <v>26</v>
      </c>
      <c r="C19" s="58"/>
      <c r="D19" s="59"/>
      <c r="E19" s="212"/>
      <c r="F19" s="213"/>
      <c r="G19" s="212"/>
      <c r="H19" s="213"/>
      <c r="I19" s="212">
        <f>SUMIF(F47:F50,A19,I47:I50)</f>
        <v>0</v>
      </c>
      <c r="J19" s="214"/>
    </row>
    <row r="20" spans="1:10" ht="23.25" customHeight="1">
      <c r="A20" s="140" t="s">
        <v>65</v>
      </c>
      <c r="B20" s="141" t="s">
        <v>27</v>
      </c>
      <c r="C20" s="58"/>
      <c r="D20" s="59"/>
      <c r="E20" s="212"/>
      <c r="F20" s="213"/>
      <c r="G20" s="212"/>
      <c r="H20" s="213"/>
      <c r="I20" s="212">
        <f>SUMIF(F47:F50,A20,I47:I50)</f>
        <v>0</v>
      </c>
      <c r="J20" s="214"/>
    </row>
    <row r="21" spans="1:10" ht="23.25" customHeight="1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>
      <c r="A28" s="4"/>
      <c r="B28" s="112" t="s">
        <v>22</v>
      </c>
      <c r="C28" s="113"/>
      <c r="D28" s="113"/>
      <c r="E28" s="114"/>
      <c r="F28" s="115"/>
      <c r="G28" s="246">
        <f>ZakladDPHSniVypocet+ZakladDPHZaklVypocet</f>
        <v>0</v>
      </c>
      <c r="H28" s="246"/>
      <c r="I28" s="246"/>
      <c r="J28" s="116" t="str">
        <f t="shared" si="0"/>
        <v>CZK</v>
      </c>
    </row>
    <row r="29" spans="1:10" ht="27.75" customHeight="1" thickBot="1">
      <c r="A29" s="4"/>
      <c r="B29" s="112" t="s">
        <v>35</v>
      </c>
      <c r="C29" s="117"/>
      <c r="D29" s="117"/>
      <c r="E29" s="117"/>
      <c r="F29" s="117"/>
      <c r="G29" s="244">
        <f>ZakladDPHSni+DPHSni+ZakladDPHZakl+DPHZakl+Zaokrouhleni</f>
        <v>0</v>
      </c>
      <c r="H29" s="244"/>
      <c r="I29" s="244"/>
      <c r="J29" s="118" t="s">
        <v>55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>
      <c r="A39" s="96">
        <v>1</v>
      </c>
      <c r="B39" s="102"/>
      <c r="C39" s="215"/>
      <c r="D39" s="216"/>
      <c r="E39" s="216"/>
      <c r="F39" s="107">
        <f>' Pol'!AC100</f>
        <v>0</v>
      </c>
      <c r="G39" s="108">
        <f>' Pol'!AD100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96"/>
      <c r="B40" s="217" t="s">
        <v>54</v>
      </c>
      <c r="C40" s="218"/>
      <c r="D40" s="218"/>
      <c r="E40" s="219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>
      <c r="B44" s="119" t="s">
        <v>56</v>
      </c>
    </row>
    <row r="46" spans="1:10" ht="25.5" customHeight="1">
      <c r="A46" s="120"/>
      <c r="B46" s="124" t="s">
        <v>16</v>
      </c>
      <c r="C46" s="124" t="s">
        <v>5</v>
      </c>
      <c r="D46" s="125"/>
      <c r="E46" s="125"/>
      <c r="F46" s="128" t="s">
        <v>57</v>
      </c>
      <c r="G46" s="128"/>
      <c r="H46" s="128"/>
      <c r="I46" s="220" t="s">
        <v>28</v>
      </c>
      <c r="J46" s="220"/>
    </row>
    <row r="47" spans="1:10" ht="25.5" customHeight="1">
      <c r="A47" s="121"/>
      <c r="B47" s="129" t="s">
        <v>58</v>
      </c>
      <c r="C47" s="222" t="s">
        <v>26</v>
      </c>
      <c r="D47" s="223"/>
      <c r="E47" s="223"/>
      <c r="F47" s="131" t="s">
        <v>58</v>
      </c>
      <c r="G47" s="132"/>
      <c r="H47" s="132"/>
      <c r="I47" s="221">
        <f>' Pol'!G8</f>
        <v>0</v>
      </c>
      <c r="J47" s="221"/>
    </row>
    <row r="48" spans="1:10" ht="25.5" customHeight="1">
      <c r="A48" s="121"/>
      <c r="B48" s="123" t="s">
        <v>59</v>
      </c>
      <c r="C48" s="206" t="s">
        <v>60</v>
      </c>
      <c r="D48" s="207"/>
      <c r="E48" s="207"/>
      <c r="F48" s="133" t="s">
        <v>23</v>
      </c>
      <c r="G48" s="134"/>
      <c r="H48" s="134"/>
      <c r="I48" s="205">
        <f>' Pol'!G93</f>
        <v>0</v>
      </c>
      <c r="J48" s="205"/>
    </row>
    <row r="49" spans="1:10" ht="25.5" customHeight="1">
      <c r="A49" s="121"/>
      <c r="B49" s="123" t="s">
        <v>61</v>
      </c>
      <c r="C49" s="206" t="s">
        <v>62</v>
      </c>
      <c r="D49" s="207"/>
      <c r="E49" s="207"/>
      <c r="F49" s="133" t="s">
        <v>23</v>
      </c>
      <c r="G49" s="134"/>
      <c r="H49" s="134"/>
      <c r="I49" s="205">
        <f>' Pol'!G95</f>
        <v>0</v>
      </c>
      <c r="J49" s="205"/>
    </row>
    <row r="50" spans="1:10" ht="25.5" customHeight="1">
      <c r="A50" s="121"/>
      <c r="B50" s="130" t="s">
        <v>63</v>
      </c>
      <c r="C50" s="209" t="s">
        <v>64</v>
      </c>
      <c r="D50" s="210"/>
      <c r="E50" s="210"/>
      <c r="F50" s="135" t="s">
        <v>23</v>
      </c>
      <c r="G50" s="136"/>
      <c r="H50" s="136"/>
      <c r="I50" s="208">
        <f>' Pol'!G97</f>
        <v>0</v>
      </c>
      <c r="J50" s="208"/>
    </row>
    <row r="51" spans="1:10" ht="25.5" customHeight="1">
      <c r="A51" s="122"/>
      <c r="B51" s="126" t="s">
        <v>1</v>
      </c>
      <c r="C51" s="126"/>
      <c r="D51" s="127"/>
      <c r="E51" s="127"/>
      <c r="F51" s="137"/>
      <c r="G51" s="138"/>
      <c r="H51" s="138"/>
      <c r="I51" s="211">
        <f>SUM(I47:I50)</f>
        <v>0</v>
      </c>
      <c r="J51" s="211"/>
    </row>
    <row r="52" spans="1:10">
      <c r="F52" s="139"/>
      <c r="G52" s="95"/>
      <c r="H52" s="139"/>
      <c r="I52" s="95"/>
      <c r="J52" s="95"/>
    </row>
    <row r="53" spans="1:10">
      <c r="F53" s="139"/>
      <c r="G53" s="95"/>
      <c r="H53" s="139"/>
      <c r="I53" s="95"/>
      <c r="J53" s="95"/>
    </row>
    <row r="54" spans="1:10">
      <c r="F54" s="139"/>
      <c r="G54" s="95"/>
      <c r="H54" s="139"/>
      <c r="I54" s="95"/>
      <c r="J54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5:F15"/>
    <mergeCell ref="D11:G11"/>
    <mergeCell ref="D2:J2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>
      <c r="A4" s="79" t="s">
        <v>8</v>
      </c>
      <c r="B4" s="78"/>
      <c r="C4" s="254"/>
      <c r="D4" s="254"/>
      <c r="E4" s="254"/>
      <c r="F4" s="254"/>
      <c r="G4" s="255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10"/>
  <sheetViews>
    <sheetView topLeftCell="A69" workbookViewId="0">
      <selection activeCell="X103" sqref="X103"/>
    </sheetView>
  </sheetViews>
  <sheetFormatPr defaultRowHeight="12.75" outlineLevelRow="1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68" t="s">
        <v>6</v>
      </c>
      <c r="B1" s="268"/>
      <c r="C1" s="268"/>
      <c r="D1" s="268"/>
      <c r="E1" s="268"/>
      <c r="F1" s="268"/>
      <c r="G1" s="268"/>
      <c r="AE1" t="s">
        <v>67</v>
      </c>
    </row>
    <row r="2" spans="1:60" ht="24.95" customHeight="1">
      <c r="A2" s="144" t="s">
        <v>66</v>
      </c>
      <c r="B2" s="142"/>
      <c r="C2" s="269" t="s">
        <v>43</v>
      </c>
      <c r="D2" s="270"/>
      <c r="E2" s="270"/>
      <c r="F2" s="270"/>
      <c r="G2" s="271"/>
      <c r="AE2" t="s">
        <v>68</v>
      </c>
    </row>
    <row r="3" spans="1:60" ht="24.95" hidden="1" customHeight="1">
      <c r="A3" s="145" t="s">
        <v>7</v>
      </c>
      <c r="B3" s="143"/>
      <c r="C3" s="272"/>
      <c r="D3" s="273"/>
      <c r="E3" s="273"/>
      <c r="F3" s="273"/>
      <c r="G3" s="274"/>
      <c r="AE3" t="s">
        <v>69</v>
      </c>
    </row>
    <row r="4" spans="1:60" ht="24.95" hidden="1" customHeight="1">
      <c r="A4" s="145" t="s">
        <v>8</v>
      </c>
      <c r="B4" s="143"/>
      <c r="C4" s="272"/>
      <c r="D4" s="273"/>
      <c r="E4" s="273"/>
      <c r="F4" s="273"/>
      <c r="G4" s="274"/>
      <c r="AE4" t="s">
        <v>70</v>
      </c>
    </row>
    <row r="5" spans="1:60" hidden="1">
      <c r="A5" s="146" t="s">
        <v>71</v>
      </c>
      <c r="B5" s="147"/>
      <c r="C5" s="148"/>
      <c r="D5" s="149"/>
      <c r="E5" s="149"/>
      <c r="F5" s="149"/>
      <c r="G5" s="150"/>
      <c r="AE5" t="s">
        <v>72</v>
      </c>
    </row>
    <row r="7" spans="1:60" ht="38.25">
      <c r="A7" s="155" t="s">
        <v>73</v>
      </c>
      <c r="B7" s="156" t="s">
        <v>74</v>
      </c>
      <c r="C7" s="156" t="s">
        <v>75</v>
      </c>
      <c r="D7" s="155" t="s">
        <v>76</v>
      </c>
      <c r="E7" s="155" t="s">
        <v>77</v>
      </c>
      <c r="F7" s="151" t="s">
        <v>78</v>
      </c>
      <c r="G7" s="174" t="s">
        <v>28</v>
      </c>
      <c r="H7" s="175" t="s">
        <v>29</v>
      </c>
      <c r="I7" s="175" t="s">
        <v>79</v>
      </c>
      <c r="J7" s="175" t="s">
        <v>30</v>
      </c>
      <c r="K7" s="175" t="s">
        <v>80</v>
      </c>
      <c r="L7" s="175" t="s">
        <v>81</v>
      </c>
      <c r="M7" s="175" t="s">
        <v>82</v>
      </c>
      <c r="N7" s="175" t="s">
        <v>83</v>
      </c>
      <c r="O7" s="175" t="s">
        <v>84</v>
      </c>
      <c r="P7" s="175" t="s">
        <v>85</v>
      </c>
      <c r="Q7" s="175" t="s">
        <v>86</v>
      </c>
      <c r="R7" s="175" t="s">
        <v>87</v>
      </c>
      <c r="S7" s="175" t="s">
        <v>88</v>
      </c>
      <c r="T7" s="175" t="s">
        <v>89</v>
      </c>
      <c r="U7" s="158" t="s">
        <v>90</v>
      </c>
    </row>
    <row r="8" spans="1:60">
      <c r="A8" s="176" t="s">
        <v>91</v>
      </c>
      <c r="B8" s="177" t="s">
        <v>58</v>
      </c>
      <c r="C8" s="178" t="s">
        <v>26</v>
      </c>
      <c r="D8" s="179"/>
      <c r="E8" s="180"/>
      <c r="F8" s="181"/>
      <c r="G8" s="181">
        <f>SUMIF(AE9:AE92,"&lt;&gt;NOR",G9:G92)</f>
        <v>0</v>
      </c>
      <c r="H8" s="181"/>
      <c r="I8" s="181">
        <f>SUM(I9:I92)</f>
        <v>0</v>
      </c>
      <c r="J8" s="181"/>
      <c r="K8" s="181">
        <f>SUM(K9:K92)</f>
        <v>0</v>
      </c>
      <c r="L8" s="181"/>
      <c r="M8" s="181">
        <f>SUM(M9:M92)</f>
        <v>0</v>
      </c>
      <c r="N8" s="157"/>
      <c r="O8" s="157">
        <f>SUM(O9:O92)</f>
        <v>0</v>
      </c>
      <c r="P8" s="157"/>
      <c r="Q8" s="157">
        <f>SUM(Q9:Q92)</f>
        <v>0</v>
      </c>
      <c r="R8" s="157"/>
      <c r="S8" s="157"/>
      <c r="T8" s="176"/>
      <c r="U8" s="157">
        <f>SUM(U9:U92)</f>
        <v>0</v>
      </c>
      <c r="AE8" t="s">
        <v>92</v>
      </c>
    </row>
    <row r="9" spans="1:60" outlineLevel="1">
      <c r="A9" s="153">
        <v>1</v>
      </c>
      <c r="B9" s="159" t="s">
        <v>93</v>
      </c>
      <c r="C9" s="194" t="s">
        <v>94</v>
      </c>
      <c r="D9" s="161" t="s">
        <v>95</v>
      </c>
      <c r="E9" s="168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2">
        <v>0</v>
      </c>
      <c r="O9" s="162">
        <f>ROUND(E9*N9,5)</f>
        <v>0</v>
      </c>
      <c r="P9" s="162">
        <v>0</v>
      </c>
      <c r="Q9" s="162">
        <f>ROUND(E9*P9,5)</f>
        <v>0</v>
      </c>
      <c r="R9" s="162"/>
      <c r="S9" s="162"/>
      <c r="T9" s="163">
        <v>0</v>
      </c>
      <c r="U9" s="162">
        <f>ROUND(E9*T9,2)</f>
        <v>0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96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>
      <c r="A10" s="153"/>
      <c r="B10" s="159"/>
      <c r="C10" s="195" t="s">
        <v>97</v>
      </c>
      <c r="D10" s="164"/>
      <c r="E10" s="169"/>
      <c r="F10" s="172"/>
      <c r="G10" s="172"/>
      <c r="H10" s="172"/>
      <c r="I10" s="172"/>
      <c r="J10" s="172"/>
      <c r="K10" s="172"/>
      <c r="L10" s="172"/>
      <c r="M10" s="172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98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53"/>
      <c r="B11" s="159"/>
      <c r="C11" s="195" t="s">
        <v>99</v>
      </c>
      <c r="D11" s="164"/>
      <c r="E11" s="169"/>
      <c r="F11" s="172"/>
      <c r="G11" s="172"/>
      <c r="H11" s="172"/>
      <c r="I11" s="172"/>
      <c r="J11" s="172"/>
      <c r="K11" s="172"/>
      <c r="L11" s="172"/>
      <c r="M11" s="172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98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3"/>
      <c r="B12" s="159"/>
      <c r="C12" s="195" t="s">
        <v>100</v>
      </c>
      <c r="D12" s="164"/>
      <c r="E12" s="169"/>
      <c r="F12" s="172"/>
      <c r="G12" s="172"/>
      <c r="H12" s="172"/>
      <c r="I12" s="172"/>
      <c r="J12" s="172"/>
      <c r="K12" s="172"/>
      <c r="L12" s="172"/>
      <c r="M12" s="172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98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3"/>
      <c r="B13" s="159"/>
      <c r="C13" s="195" t="s">
        <v>101</v>
      </c>
      <c r="D13" s="164"/>
      <c r="E13" s="169"/>
      <c r="F13" s="172"/>
      <c r="G13" s="172"/>
      <c r="H13" s="172"/>
      <c r="I13" s="172"/>
      <c r="J13" s="172"/>
      <c r="K13" s="172"/>
      <c r="L13" s="172"/>
      <c r="M13" s="172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98</v>
      </c>
      <c r="AF13" s="152">
        <v>0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53"/>
      <c r="B14" s="159"/>
      <c r="C14" s="195" t="s">
        <v>102</v>
      </c>
      <c r="D14" s="164"/>
      <c r="E14" s="169"/>
      <c r="F14" s="172"/>
      <c r="G14" s="172"/>
      <c r="H14" s="172"/>
      <c r="I14" s="172"/>
      <c r="J14" s="172"/>
      <c r="K14" s="172"/>
      <c r="L14" s="172"/>
      <c r="M14" s="172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98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>
      <c r="A15" s="153"/>
      <c r="B15" s="159"/>
      <c r="C15" s="195" t="s">
        <v>103</v>
      </c>
      <c r="D15" s="164"/>
      <c r="E15" s="169"/>
      <c r="F15" s="172"/>
      <c r="G15" s="172"/>
      <c r="H15" s="172"/>
      <c r="I15" s="172"/>
      <c r="J15" s="172"/>
      <c r="K15" s="172"/>
      <c r="L15" s="172"/>
      <c r="M15" s="172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98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3"/>
      <c r="B16" s="159"/>
      <c r="C16" s="195" t="s">
        <v>104</v>
      </c>
      <c r="D16" s="164"/>
      <c r="E16" s="169"/>
      <c r="F16" s="172"/>
      <c r="G16" s="172"/>
      <c r="H16" s="172"/>
      <c r="I16" s="172"/>
      <c r="J16" s="172"/>
      <c r="K16" s="172"/>
      <c r="L16" s="172"/>
      <c r="M16" s="172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98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>
      <c r="A17" s="153"/>
      <c r="B17" s="159"/>
      <c r="C17" s="195" t="s">
        <v>105</v>
      </c>
      <c r="D17" s="164"/>
      <c r="E17" s="169"/>
      <c r="F17" s="172"/>
      <c r="G17" s="172"/>
      <c r="H17" s="172"/>
      <c r="I17" s="172"/>
      <c r="J17" s="172"/>
      <c r="K17" s="172"/>
      <c r="L17" s="172"/>
      <c r="M17" s="172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98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3"/>
      <c r="B18" s="159"/>
      <c r="C18" s="195" t="s">
        <v>106</v>
      </c>
      <c r="D18" s="164"/>
      <c r="E18" s="169"/>
      <c r="F18" s="172"/>
      <c r="G18" s="172"/>
      <c r="H18" s="172"/>
      <c r="I18" s="172"/>
      <c r="J18" s="172"/>
      <c r="K18" s="172"/>
      <c r="L18" s="172"/>
      <c r="M18" s="172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98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53"/>
      <c r="B19" s="159"/>
      <c r="C19" s="195" t="s">
        <v>107</v>
      </c>
      <c r="D19" s="164"/>
      <c r="E19" s="169"/>
      <c r="F19" s="172"/>
      <c r="G19" s="172"/>
      <c r="H19" s="172"/>
      <c r="I19" s="172"/>
      <c r="J19" s="172"/>
      <c r="K19" s="172"/>
      <c r="L19" s="172"/>
      <c r="M19" s="172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98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3"/>
      <c r="B20" s="159"/>
      <c r="C20" s="195" t="s">
        <v>108</v>
      </c>
      <c r="D20" s="164"/>
      <c r="E20" s="169"/>
      <c r="F20" s="172"/>
      <c r="G20" s="172"/>
      <c r="H20" s="172"/>
      <c r="I20" s="172"/>
      <c r="J20" s="172"/>
      <c r="K20" s="172"/>
      <c r="L20" s="172"/>
      <c r="M20" s="172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98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3"/>
      <c r="B21" s="159"/>
      <c r="C21" s="195" t="s">
        <v>109</v>
      </c>
      <c r="D21" s="164"/>
      <c r="E21" s="169">
        <v>1</v>
      </c>
      <c r="F21" s="172"/>
      <c r="G21" s="172"/>
      <c r="H21" s="172"/>
      <c r="I21" s="172"/>
      <c r="J21" s="172"/>
      <c r="K21" s="172"/>
      <c r="L21" s="172"/>
      <c r="M21" s="172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98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3">
        <v>2</v>
      </c>
      <c r="B22" s="159" t="s">
        <v>110</v>
      </c>
      <c r="C22" s="194" t="s">
        <v>111</v>
      </c>
      <c r="D22" s="161" t="s">
        <v>95</v>
      </c>
      <c r="E22" s="168">
        <v>1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2">
        <v>0</v>
      </c>
      <c r="O22" s="162">
        <f>ROUND(E22*N22,5)</f>
        <v>0</v>
      </c>
      <c r="P22" s="162">
        <v>0</v>
      </c>
      <c r="Q22" s="162">
        <f>ROUND(E22*P22,5)</f>
        <v>0</v>
      </c>
      <c r="R22" s="162"/>
      <c r="S22" s="162"/>
      <c r="T22" s="163">
        <v>0</v>
      </c>
      <c r="U22" s="162">
        <f>ROUND(E22*T22,2)</f>
        <v>0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96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>
      <c r="A23" s="153"/>
      <c r="B23" s="159"/>
      <c r="C23" s="195" t="s">
        <v>112</v>
      </c>
      <c r="D23" s="164"/>
      <c r="E23" s="169"/>
      <c r="F23" s="172"/>
      <c r="G23" s="172"/>
      <c r="H23" s="172"/>
      <c r="I23" s="172"/>
      <c r="J23" s="172"/>
      <c r="K23" s="172"/>
      <c r="L23" s="172"/>
      <c r="M23" s="172"/>
      <c r="N23" s="162"/>
      <c r="O23" s="162"/>
      <c r="P23" s="162"/>
      <c r="Q23" s="162"/>
      <c r="R23" s="162"/>
      <c r="S23" s="162"/>
      <c r="T23" s="163"/>
      <c r="U23" s="162"/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98</v>
      </c>
      <c r="AF23" s="152">
        <v>0</v>
      </c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3"/>
      <c r="B24" s="159"/>
      <c r="C24" s="195" t="s">
        <v>113</v>
      </c>
      <c r="D24" s="164"/>
      <c r="E24" s="169"/>
      <c r="F24" s="172"/>
      <c r="G24" s="172"/>
      <c r="H24" s="172"/>
      <c r="I24" s="172"/>
      <c r="J24" s="172"/>
      <c r="K24" s="172"/>
      <c r="L24" s="172"/>
      <c r="M24" s="172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98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>
      <c r="A25" s="153"/>
      <c r="B25" s="159"/>
      <c r="C25" s="195" t="s">
        <v>114</v>
      </c>
      <c r="D25" s="164"/>
      <c r="E25" s="169"/>
      <c r="F25" s="172"/>
      <c r="G25" s="172"/>
      <c r="H25" s="172"/>
      <c r="I25" s="172"/>
      <c r="J25" s="172"/>
      <c r="K25" s="172"/>
      <c r="L25" s="172"/>
      <c r="M25" s="172"/>
      <c r="N25" s="162"/>
      <c r="O25" s="162"/>
      <c r="P25" s="162"/>
      <c r="Q25" s="162"/>
      <c r="R25" s="162"/>
      <c r="S25" s="162"/>
      <c r="T25" s="163"/>
      <c r="U25" s="162"/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98</v>
      </c>
      <c r="AF25" s="152">
        <v>0</v>
      </c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3"/>
      <c r="B26" s="159"/>
      <c r="C26" s="195" t="s">
        <v>115</v>
      </c>
      <c r="D26" s="164"/>
      <c r="E26" s="169"/>
      <c r="F26" s="172"/>
      <c r="G26" s="172"/>
      <c r="H26" s="172"/>
      <c r="I26" s="172"/>
      <c r="J26" s="172"/>
      <c r="K26" s="172"/>
      <c r="L26" s="172"/>
      <c r="M26" s="172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98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53"/>
      <c r="B27" s="159"/>
      <c r="C27" s="195" t="s">
        <v>116</v>
      </c>
      <c r="D27" s="164"/>
      <c r="E27" s="169"/>
      <c r="F27" s="172"/>
      <c r="G27" s="172"/>
      <c r="H27" s="172"/>
      <c r="I27" s="172"/>
      <c r="J27" s="172"/>
      <c r="K27" s="172"/>
      <c r="L27" s="172"/>
      <c r="M27" s="172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98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>
      <c r="A28" s="153"/>
      <c r="B28" s="159"/>
      <c r="C28" s="195" t="s">
        <v>117</v>
      </c>
      <c r="D28" s="164"/>
      <c r="E28" s="169"/>
      <c r="F28" s="172"/>
      <c r="G28" s="172"/>
      <c r="H28" s="172"/>
      <c r="I28" s="172"/>
      <c r="J28" s="172"/>
      <c r="K28" s="172"/>
      <c r="L28" s="172"/>
      <c r="M28" s="172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98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3"/>
      <c r="B29" s="159"/>
      <c r="C29" s="195" t="s">
        <v>118</v>
      </c>
      <c r="D29" s="164"/>
      <c r="E29" s="169"/>
      <c r="F29" s="172"/>
      <c r="G29" s="172"/>
      <c r="H29" s="172"/>
      <c r="I29" s="172"/>
      <c r="J29" s="172"/>
      <c r="K29" s="172"/>
      <c r="L29" s="172"/>
      <c r="M29" s="172"/>
      <c r="N29" s="162"/>
      <c r="O29" s="162"/>
      <c r="P29" s="162"/>
      <c r="Q29" s="162"/>
      <c r="R29" s="162"/>
      <c r="S29" s="162"/>
      <c r="T29" s="163"/>
      <c r="U29" s="162"/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98</v>
      </c>
      <c r="AF29" s="152">
        <v>0</v>
      </c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3"/>
      <c r="B30" s="159"/>
      <c r="C30" s="195" t="s">
        <v>119</v>
      </c>
      <c r="D30" s="164"/>
      <c r="E30" s="169"/>
      <c r="F30" s="172"/>
      <c r="G30" s="172"/>
      <c r="H30" s="172"/>
      <c r="I30" s="172"/>
      <c r="J30" s="172"/>
      <c r="K30" s="172"/>
      <c r="L30" s="172"/>
      <c r="M30" s="172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98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>
      <c r="A31" s="153"/>
      <c r="B31" s="159"/>
      <c r="C31" s="195" t="s">
        <v>120</v>
      </c>
      <c r="D31" s="164"/>
      <c r="E31" s="169"/>
      <c r="F31" s="172"/>
      <c r="G31" s="172"/>
      <c r="H31" s="172"/>
      <c r="I31" s="172"/>
      <c r="J31" s="172"/>
      <c r="K31" s="172"/>
      <c r="L31" s="172"/>
      <c r="M31" s="172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98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3"/>
      <c r="B32" s="159"/>
      <c r="C32" s="195" t="s">
        <v>121</v>
      </c>
      <c r="D32" s="164"/>
      <c r="E32" s="169"/>
      <c r="F32" s="172"/>
      <c r="G32" s="172"/>
      <c r="H32" s="172"/>
      <c r="I32" s="172"/>
      <c r="J32" s="172"/>
      <c r="K32" s="172"/>
      <c r="L32" s="172"/>
      <c r="M32" s="172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98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>
      <c r="A33" s="153"/>
      <c r="B33" s="159"/>
      <c r="C33" s="195" t="s">
        <v>122</v>
      </c>
      <c r="D33" s="164"/>
      <c r="E33" s="169"/>
      <c r="F33" s="172"/>
      <c r="G33" s="172"/>
      <c r="H33" s="172"/>
      <c r="I33" s="172"/>
      <c r="J33" s="172"/>
      <c r="K33" s="172"/>
      <c r="L33" s="172"/>
      <c r="M33" s="172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98</v>
      </c>
      <c r="AF33" s="152">
        <v>0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53"/>
      <c r="B34" s="159"/>
      <c r="C34" s="195" t="s">
        <v>123</v>
      </c>
      <c r="D34" s="164"/>
      <c r="E34" s="169"/>
      <c r="F34" s="172"/>
      <c r="G34" s="172"/>
      <c r="H34" s="172"/>
      <c r="I34" s="172"/>
      <c r="J34" s="172"/>
      <c r="K34" s="172"/>
      <c r="L34" s="172"/>
      <c r="M34" s="172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98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3"/>
      <c r="B35" s="159"/>
      <c r="C35" s="195" t="s">
        <v>124</v>
      </c>
      <c r="D35" s="164"/>
      <c r="E35" s="169"/>
      <c r="F35" s="172"/>
      <c r="G35" s="172"/>
      <c r="H35" s="172"/>
      <c r="I35" s="172"/>
      <c r="J35" s="172"/>
      <c r="K35" s="172"/>
      <c r="L35" s="172"/>
      <c r="M35" s="172"/>
      <c r="N35" s="162"/>
      <c r="O35" s="162"/>
      <c r="P35" s="162"/>
      <c r="Q35" s="162"/>
      <c r="R35" s="162"/>
      <c r="S35" s="162"/>
      <c r="T35" s="163"/>
      <c r="U35" s="162"/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98</v>
      </c>
      <c r="AF35" s="152">
        <v>0</v>
      </c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53"/>
      <c r="B36" s="159"/>
      <c r="C36" s="195" t="s">
        <v>125</v>
      </c>
      <c r="D36" s="164"/>
      <c r="E36" s="169"/>
      <c r="F36" s="172"/>
      <c r="G36" s="172"/>
      <c r="H36" s="172"/>
      <c r="I36" s="172"/>
      <c r="J36" s="172"/>
      <c r="K36" s="172"/>
      <c r="L36" s="172"/>
      <c r="M36" s="172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98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>
      <c r="A37" s="153"/>
      <c r="B37" s="159"/>
      <c r="C37" s="195" t="s">
        <v>126</v>
      </c>
      <c r="D37" s="164"/>
      <c r="E37" s="169"/>
      <c r="F37" s="172"/>
      <c r="G37" s="172"/>
      <c r="H37" s="172"/>
      <c r="I37" s="172"/>
      <c r="J37" s="172"/>
      <c r="K37" s="172"/>
      <c r="L37" s="172"/>
      <c r="M37" s="172"/>
      <c r="N37" s="162"/>
      <c r="O37" s="162"/>
      <c r="P37" s="162"/>
      <c r="Q37" s="162"/>
      <c r="R37" s="162"/>
      <c r="S37" s="162"/>
      <c r="T37" s="163"/>
      <c r="U37" s="162"/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98</v>
      </c>
      <c r="AF37" s="152">
        <v>0</v>
      </c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53"/>
      <c r="B38" s="159"/>
      <c r="C38" s="195" t="s">
        <v>127</v>
      </c>
      <c r="D38" s="164"/>
      <c r="E38" s="169"/>
      <c r="F38" s="172"/>
      <c r="G38" s="172"/>
      <c r="H38" s="172"/>
      <c r="I38" s="172"/>
      <c r="J38" s="172"/>
      <c r="K38" s="172"/>
      <c r="L38" s="172"/>
      <c r="M38" s="172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98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>
      <c r="A39" s="153"/>
      <c r="B39" s="159"/>
      <c r="C39" s="195" t="s">
        <v>128</v>
      </c>
      <c r="D39" s="164"/>
      <c r="E39" s="169"/>
      <c r="F39" s="172"/>
      <c r="G39" s="172"/>
      <c r="H39" s="172"/>
      <c r="I39" s="172"/>
      <c r="J39" s="172"/>
      <c r="K39" s="172"/>
      <c r="L39" s="172"/>
      <c r="M39" s="172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98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>
      <c r="A40" s="153"/>
      <c r="B40" s="159"/>
      <c r="C40" s="195" t="s">
        <v>129</v>
      </c>
      <c r="D40" s="164"/>
      <c r="E40" s="169"/>
      <c r="F40" s="172"/>
      <c r="G40" s="172"/>
      <c r="H40" s="172"/>
      <c r="I40" s="172"/>
      <c r="J40" s="172"/>
      <c r="K40" s="172"/>
      <c r="L40" s="172"/>
      <c r="M40" s="172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98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>
      <c r="A41" s="153"/>
      <c r="B41" s="159"/>
      <c r="C41" s="195" t="s">
        <v>130</v>
      </c>
      <c r="D41" s="164"/>
      <c r="E41" s="169"/>
      <c r="F41" s="172"/>
      <c r="G41" s="172"/>
      <c r="H41" s="172"/>
      <c r="I41" s="172"/>
      <c r="J41" s="172"/>
      <c r="K41" s="172"/>
      <c r="L41" s="172"/>
      <c r="M41" s="172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98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>
      <c r="A42" s="153"/>
      <c r="B42" s="159"/>
      <c r="C42" s="195" t="s">
        <v>109</v>
      </c>
      <c r="D42" s="164"/>
      <c r="E42" s="169">
        <v>1</v>
      </c>
      <c r="F42" s="172"/>
      <c r="G42" s="172"/>
      <c r="H42" s="172"/>
      <c r="I42" s="172"/>
      <c r="J42" s="172"/>
      <c r="K42" s="172"/>
      <c r="L42" s="172"/>
      <c r="M42" s="172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98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>
      <c r="A43" s="153">
        <v>3</v>
      </c>
      <c r="B43" s="159" t="s">
        <v>131</v>
      </c>
      <c r="C43" s="194" t="s">
        <v>132</v>
      </c>
      <c r="D43" s="161" t="s">
        <v>95</v>
      </c>
      <c r="E43" s="168">
        <v>1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62">
        <v>0</v>
      </c>
      <c r="O43" s="162">
        <f>ROUND(E43*N43,5)</f>
        <v>0</v>
      </c>
      <c r="P43" s="162">
        <v>0</v>
      </c>
      <c r="Q43" s="162">
        <f>ROUND(E43*P43,5)</f>
        <v>0</v>
      </c>
      <c r="R43" s="162"/>
      <c r="S43" s="162"/>
      <c r="T43" s="163">
        <v>0</v>
      </c>
      <c r="U43" s="162">
        <f>ROUND(E43*T43,2)</f>
        <v>0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96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>
      <c r="A44" s="153"/>
      <c r="B44" s="159"/>
      <c r="C44" s="195" t="s">
        <v>133</v>
      </c>
      <c r="D44" s="164"/>
      <c r="E44" s="169"/>
      <c r="F44" s="172"/>
      <c r="G44" s="172"/>
      <c r="H44" s="172"/>
      <c r="I44" s="172"/>
      <c r="J44" s="172"/>
      <c r="K44" s="172"/>
      <c r="L44" s="172"/>
      <c r="M44" s="172"/>
      <c r="N44" s="162"/>
      <c r="O44" s="162"/>
      <c r="P44" s="162"/>
      <c r="Q44" s="162"/>
      <c r="R44" s="162"/>
      <c r="S44" s="162"/>
      <c r="T44" s="163"/>
      <c r="U44" s="162"/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98</v>
      </c>
      <c r="AF44" s="152">
        <v>0</v>
      </c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>
      <c r="A45" s="153"/>
      <c r="B45" s="159"/>
      <c r="C45" s="195" t="s">
        <v>134</v>
      </c>
      <c r="D45" s="164"/>
      <c r="E45" s="169"/>
      <c r="F45" s="172"/>
      <c r="G45" s="172"/>
      <c r="H45" s="172"/>
      <c r="I45" s="172"/>
      <c r="J45" s="172"/>
      <c r="K45" s="172"/>
      <c r="L45" s="172"/>
      <c r="M45" s="172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98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>
      <c r="A46" s="153"/>
      <c r="B46" s="159"/>
      <c r="C46" s="195" t="s">
        <v>135</v>
      </c>
      <c r="D46" s="164"/>
      <c r="E46" s="169"/>
      <c r="F46" s="172"/>
      <c r="G46" s="172"/>
      <c r="H46" s="172"/>
      <c r="I46" s="172"/>
      <c r="J46" s="172"/>
      <c r="K46" s="172"/>
      <c r="L46" s="172"/>
      <c r="M46" s="172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98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>
      <c r="A47" s="153"/>
      <c r="B47" s="159"/>
      <c r="C47" s="195" t="s">
        <v>136</v>
      </c>
      <c r="D47" s="164"/>
      <c r="E47" s="169"/>
      <c r="F47" s="172"/>
      <c r="G47" s="172"/>
      <c r="H47" s="172"/>
      <c r="I47" s="172"/>
      <c r="J47" s="172"/>
      <c r="K47" s="172"/>
      <c r="L47" s="172"/>
      <c r="M47" s="172"/>
      <c r="N47" s="162"/>
      <c r="O47" s="162"/>
      <c r="P47" s="162"/>
      <c r="Q47" s="162"/>
      <c r="R47" s="162"/>
      <c r="S47" s="162"/>
      <c r="T47" s="163"/>
      <c r="U47" s="162"/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98</v>
      </c>
      <c r="AF47" s="152">
        <v>0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>
      <c r="A48" s="153"/>
      <c r="B48" s="159"/>
      <c r="C48" s="195" t="s">
        <v>109</v>
      </c>
      <c r="D48" s="164"/>
      <c r="E48" s="169">
        <v>1</v>
      </c>
      <c r="F48" s="172"/>
      <c r="G48" s="172"/>
      <c r="H48" s="172"/>
      <c r="I48" s="172"/>
      <c r="J48" s="172"/>
      <c r="K48" s="172"/>
      <c r="L48" s="172"/>
      <c r="M48" s="172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98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53">
        <v>4</v>
      </c>
      <c r="B49" s="159" t="s">
        <v>137</v>
      </c>
      <c r="C49" s="194" t="s">
        <v>138</v>
      </c>
      <c r="D49" s="161" t="s">
        <v>95</v>
      </c>
      <c r="E49" s="168">
        <v>1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2">
        <v>0</v>
      </c>
      <c r="O49" s="162">
        <f>ROUND(E49*N49,5)</f>
        <v>0</v>
      </c>
      <c r="P49" s="162">
        <v>0</v>
      </c>
      <c r="Q49" s="162">
        <f>ROUND(E49*P49,5)</f>
        <v>0</v>
      </c>
      <c r="R49" s="162"/>
      <c r="S49" s="162"/>
      <c r="T49" s="163">
        <v>0</v>
      </c>
      <c r="U49" s="162">
        <f>ROUND(E49*T49,2)</f>
        <v>0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96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53"/>
      <c r="B50" s="159"/>
      <c r="C50" s="195" t="s">
        <v>139</v>
      </c>
      <c r="D50" s="164"/>
      <c r="E50" s="169"/>
      <c r="F50" s="172"/>
      <c r="G50" s="172"/>
      <c r="H50" s="172"/>
      <c r="I50" s="172"/>
      <c r="J50" s="172"/>
      <c r="K50" s="172"/>
      <c r="L50" s="172"/>
      <c r="M50" s="172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98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>
      <c r="A51" s="153"/>
      <c r="B51" s="159"/>
      <c r="C51" s="195" t="s">
        <v>140</v>
      </c>
      <c r="D51" s="164"/>
      <c r="E51" s="169"/>
      <c r="F51" s="172"/>
      <c r="G51" s="172"/>
      <c r="H51" s="172"/>
      <c r="I51" s="172"/>
      <c r="J51" s="172"/>
      <c r="K51" s="172"/>
      <c r="L51" s="172"/>
      <c r="M51" s="172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98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3"/>
      <c r="B52" s="159"/>
      <c r="C52" s="195" t="s">
        <v>141</v>
      </c>
      <c r="D52" s="164"/>
      <c r="E52" s="169"/>
      <c r="F52" s="172"/>
      <c r="G52" s="172"/>
      <c r="H52" s="172"/>
      <c r="I52" s="172"/>
      <c r="J52" s="172"/>
      <c r="K52" s="172"/>
      <c r="L52" s="172"/>
      <c r="M52" s="172"/>
      <c r="N52" s="162"/>
      <c r="O52" s="162"/>
      <c r="P52" s="162"/>
      <c r="Q52" s="162"/>
      <c r="R52" s="162"/>
      <c r="S52" s="162"/>
      <c r="T52" s="163"/>
      <c r="U52" s="162"/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98</v>
      </c>
      <c r="AF52" s="152">
        <v>0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>
      <c r="A53" s="153"/>
      <c r="B53" s="159"/>
      <c r="C53" s="195" t="s">
        <v>142</v>
      </c>
      <c r="D53" s="164"/>
      <c r="E53" s="169"/>
      <c r="F53" s="172"/>
      <c r="G53" s="172"/>
      <c r="H53" s="172"/>
      <c r="I53" s="172"/>
      <c r="J53" s="172"/>
      <c r="K53" s="172"/>
      <c r="L53" s="172"/>
      <c r="M53" s="172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98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>
      <c r="A54" s="153"/>
      <c r="B54" s="159"/>
      <c r="C54" s="195" t="s">
        <v>143</v>
      </c>
      <c r="D54" s="164"/>
      <c r="E54" s="169"/>
      <c r="F54" s="172"/>
      <c r="G54" s="172"/>
      <c r="H54" s="172"/>
      <c r="I54" s="172"/>
      <c r="J54" s="172"/>
      <c r="K54" s="172"/>
      <c r="L54" s="172"/>
      <c r="M54" s="172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98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3"/>
      <c r="B55" s="159"/>
      <c r="C55" s="195" t="s">
        <v>109</v>
      </c>
      <c r="D55" s="164"/>
      <c r="E55" s="169">
        <v>1</v>
      </c>
      <c r="F55" s="172"/>
      <c r="G55" s="172"/>
      <c r="H55" s="172"/>
      <c r="I55" s="172"/>
      <c r="J55" s="172"/>
      <c r="K55" s="172"/>
      <c r="L55" s="172"/>
      <c r="M55" s="172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98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>
      <c r="A56" s="153">
        <v>5</v>
      </c>
      <c r="B56" s="159" t="s">
        <v>144</v>
      </c>
      <c r="C56" s="194" t="s">
        <v>145</v>
      </c>
      <c r="D56" s="161" t="s">
        <v>95</v>
      </c>
      <c r="E56" s="168">
        <v>1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2">
        <v>0</v>
      </c>
      <c r="O56" s="162">
        <f>ROUND(E56*N56,5)</f>
        <v>0</v>
      </c>
      <c r="P56" s="162">
        <v>0</v>
      </c>
      <c r="Q56" s="162">
        <f>ROUND(E56*P56,5)</f>
        <v>0</v>
      </c>
      <c r="R56" s="162"/>
      <c r="S56" s="162"/>
      <c r="T56" s="163">
        <v>0</v>
      </c>
      <c r="U56" s="162">
        <f>ROUND(E56*T56,2)</f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96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53"/>
      <c r="B57" s="159"/>
      <c r="C57" s="195" t="s">
        <v>146</v>
      </c>
      <c r="D57" s="164"/>
      <c r="E57" s="169"/>
      <c r="F57" s="172"/>
      <c r="G57" s="172"/>
      <c r="H57" s="172"/>
      <c r="I57" s="172"/>
      <c r="J57" s="172"/>
      <c r="K57" s="172"/>
      <c r="L57" s="172"/>
      <c r="M57" s="172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98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3"/>
      <c r="B58" s="159"/>
      <c r="C58" s="195" t="s">
        <v>147</v>
      </c>
      <c r="D58" s="164"/>
      <c r="E58" s="169"/>
      <c r="F58" s="172"/>
      <c r="G58" s="172"/>
      <c r="H58" s="172"/>
      <c r="I58" s="172"/>
      <c r="J58" s="172"/>
      <c r="K58" s="172"/>
      <c r="L58" s="172"/>
      <c r="M58" s="172"/>
      <c r="N58" s="162"/>
      <c r="O58" s="162"/>
      <c r="P58" s="162"/>
      <c r="Q58" s="162"/>
      <c r="R58" s="162"/>
      <c r="S58" s="162"/>
      <c r="T58" s="163"/>
      <c r="U58" s="162"/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98</v>
      </c>
      <c r="AF58" s="152">
        <v>0</v>
      </c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>
      <c r="A59" s="153"/>
      <c r="B59" s="159"/>
      <c r="C59" s="195" t="s">
        <v>148</v>
      </c>
      <c r="D59" s="164"/>
      <c r="E59" s="169"/>
      <c r="F59" s="172"/>
      <c r="G59" s="172"/>
      <c r="H59" s="172"/>
      <c r="I59" s="172"/>
      <c r="J59" s="172"/>
      <c r="K59" s="172"/>
      <c r="L59" s="172"/>
      <c r="M59" s="172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98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3"/>
      <c r="B60" s="159"/>
      <c r="C60" s="195" t="s">
        <v>149</v>
      </c>
      <c r="D60" s="164"/>
      <c r="E60" s="169"/>
      <c r="F60" s="172"/>
      <c r="G60" s="172"/>
      <c r="H60" s="172"/>
      <c r="I60" s="172"/>
      <c r="J60" s="172"/>
      <c r="K60" s="172"/>
      <c r="L60" s="172"/>
      <c r="M60" s="172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98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>
      <c r="A61" s="153"/>
      <c r="B61" s="159"/>
      <c r="C61" s="195" t="s">
        <v>150</v>
      </c>
      <c r="D61" s="164"/>
      <c r="E61" s="169"/>
      <c r="F61" s="172"/>
      <c r="G61" s="172"/>
      <c r="H61" s="172"/>
      <c r="I61" s="172"/>
      <c r="J61" s="172"/>
      <c r="K61" s="172"/>
      <c r="L61" s="172"/>
      <c r="M61" s="172"/>
      <c r="N61" s="162"/>
      <c r="O61" s="162"/>
      <c r="P61" s="162"/>
      <c r="Q61" s="162"/>
      <c r="R61" s="162"/>
      <c r="S61" s="162"/>
      <c r="T61" s="163"/>
      <c r="U61" s="162"/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98</v>
      </c>
      <c r="AF61" s="152">
        <v>0</v>
      </c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53"/>
      <c r="B62" s="159"/>
      <c r="C62" s="195" t="s">
        <v>151</v>
      </c>
      <c r="D62" s="164"/>
      <c r="E62" s="169"/>
      <c r="F62" s="172"/>
      <c r="G62" s="172"/>
      <c r="H62" s="172"/>
      <c r="I62" s="172"/>
      <c r="J62" s="172"/>
      <c r="K62" s="172"/>
      <c r="L62" s="172"/>
      <c r="M62" s="172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98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>
      <c r="A63" s="153"/>
      <c r="B63" s="159"/>
      <c r="C63" s="195" t="s">
        <v>152</v>
      </c>
      <c r="D63" s="164"/>
      <c r="E63" s="169"/>
      <c r="F63" s="172"/>
      <c r="G63" s="172"/>
      <c r="H63" s="172"/>
      <c r="I63" s="172"/>
      <c r="J63" s="172"/>
      <c r="K63" s="172"/>
      <c r="L63" s="172"/>
      <c r="M63" s="172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98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>
      <c r="A64" s="153"/>
      <c r="B64" s="159"/>
      <c r="C64" s="195" t="s">
        <v>109</v>
      </c>
      <c r="D64" s="164"/>
      <c r="E64" s="169">
        <v>1</v>
      </c>
      <c r="F64" s="172"/>
      <c r="G64" s="172"/>
      <c r="H64" s="172"/>
      <c r="I64" s="172"/>
      <c r="J64" s="172"/>
      <c r="K64" s="172"/>
      <c r="L64" s="172"/>
      <c r="M64" s="172"/>
      <c r="N64" s="162"/>
      <c r="O64" s="162"/>
      <c r="P64" s="162"/>
      <c r="Q64" s="162"/>
      <c r="R64" s="162"/>
      <c r="S64" s="162"/>
      <c r="T64" s="163"/>
      <c r="U64" s="162"/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98</v>
      </c>
      <c r="AF64" s="152">
        <v>0</v>
      </c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>
      <c r="A65" s="153">
        <v>6</v>
      </c>
      <c r="B65" s="159" t="s">
        <v>153</v>
      </c>
      <c r="C65" s="194" t="s">
        <v>154</v>
      </c>
      <c r="D65" s="161" t="s">
        <v>95</v>
      </c>
      <c r="E65" s="168">
        <v>1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62">
        <v>0</v>
      </c>
      <c r="O65" s="162">
        <f>ROUND(E65*N65,5)</f>
        <v>0</v>
      </c>
      <c r="P65" s="162">
        <v>0</v>
      </c>
      <c r="Q65" s="162">
        <f>ROUND(E65*P65,5)</f>
        <v>0</v>
      </c>
      <c r="R65" s="162"/>
      <c r="S65" s="162"/>
      <c r="T65" s="163">
        <v>0</v>
      </c>
      <c r="U65" s="162">
        <f>ROUND(E65*T65,2)</f>
        <v>0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96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1">
      <c r="A66" s="153"/>
      <c r="B66" s="159"/>
      <c r="C66" s="195" t="s">
        <v>155</v>
      </c>
      <c r="D66" s="164"/>
      <c r="E66" s="169"/>
      <c r="F66" s="172"/>
      <c r="G66" s="172"/>
      <c r="H66" s="172"/>
      <c r="I66" s="172"/>
      <c r="J66" s="172"/>
      <c r="K66" s="172"/>
      <c r="L66" s="172"/>
      <c r="M66" s="172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98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>
      <c r="A67" s="153"/>
      <c r="B67" s="159"/>
      <c r="C67" s="195" t="s">
        <v>156</v>
      </c>
      <c r="D67" s="164"/>
      <c r="E67" s="169"/>
      <c r="F67" s="172"/>
      <c r="G67" s="172"/>
      <c r="H67" s="172"/>
      <c r="I67" s="172"/>
      <c r="J67" s="172"/>
      <c r="K67" s="172"/>
      <c r="L67" s="172"/>
      <c r="M67" s="172"/>
      <c r="N67" s="162"/>
      <c r="O67" s="162"/>
      <c r="P67" s="162"/>
      <c r="Q67" s="162"/>
      <c r="R67" s="162"/>
      <c r="S67" s="162"/>
      <c r="T67" s="163"/>
      <c r="U67" s="162"/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98</v>
      </c>
      <c r="AF67" s="152">
        <v>0</v>
      </c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2.5" outlineLevel="1">
      <c r="A68" s="153"/>
      <c r="B68" s="159"/>
      <c r="C68" s="195" t="s">
        <v>157</v>
      </c>
      <c r="D68" s="164"/>
      <c r="E68" s="169"/>
      <c r="F68" s="172"/>
      <c r="G68" s="172"/>
      <c r="H68" s="172"/>
      <c r="I68" s="172"/>
      <c r="J68" s="172"/>
      <c r="K68" s="172"/>
      <c r="L68" s="172"/>
      <c r="M68" s="172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98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>
      <c r="A69" s="153"/>
      <c r="B69" s="159"/>
      <c r="C69" s="195" t="s">
        <v>158</v>
      </c>
      <c r="D69" s="164"/>
      <c r="E69" s="169"/>
      <c r="F69" s="172"/>
      <c r="G69" s="172"/>
      <c r="H69" s="172"/>
      <c r="I69" s="172"/>
      <c r="J69" s="172"/>
      <c r="K69" s="172"/>
      <c r="L69" s="172"/>
      <c r="M69" s="172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98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>
      <c r="A70" s="153"/>
      <c r="B70" s="159"/>
      <c r="C70" s="195" t="s">
        <v>109</v>
      </c>
      <c r="D70" s="164"/>
      <c r="E70" s="169">
        <v>1</v>
      </c>
      <c r="F70" s="172"/>
      <c r="G70" s="172"/>
      <c r="H70" s="172"/>
      <c r="I70" s="172"/>
      <c r="J70" s="172"/>
      <c r="K70" s="172"/>
      <c r="L70" s="172"/>
      <c r="M70" s="172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98</v>
      </c>
      <c r="AF70" s="152">
        <v>0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>
      <c r="A71" s="153">
        <v>7</v>
      </c>
      <c r="B71" s="159" t="s">
        <v>159</v>
      </c>
      <c r="C71" s="194" t="s">
        <v>160</v>
      </c>
      <c r="D71" s="161" t="s">
        <v>95</v>
      </c>
      <c r="E71" s="168">
        <v>1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2">
        <v>0</v>
      </c>
      <c r="O71" s="162">
        <f>ROUND(E71*N71,5)</f>
        <v>0</v>
      </c>
      <c r="P71" s="162">
        <v>0</v>
      </c>
      <c r="Q71" s="162">
        <f>ROUND(E71*P71,5)</f>
        <v>0</v>
      </c>
      <c r="R71" s="162"/>
      <c r="S71" s="162"/>
      <c r="T71" s="163">
        <v>0</v>
      </c>
      <c r="U71" s="162">
        <f>ROUND(E71*T71,2)</f>
        <v>0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96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>
      <c r="A72" s="153"/>
      <c r="B72" s="159"/>
      <c r="C72" s="195" t="s">
        <v>161</v>
      </c>
      <c r="D72" s="164"/>
      <c r="E72" s="169"/>
      <c r="F72" s="172"/>
      <c r="G72" s="172"/>
      <c r="H72" s="172"/>
      <c r="I72" s="172"/>
      <c r="J72" s="172"/>
      <c r="K72" s="172"/>
      <c r="L72" s="172"/>
      <c r="M72" s="172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98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>
      <c r="A73" s="153"/>
      <c r="B73" s="159"/>
      <c r="C73" s="195" t="s">
        <v>162</v>
      </c>
      <c r="D73" s="164"/>
      <c r="E73" s="169"/>
      <c r="F73" s="172"/>
      <c r="G73" s="172"/>
      <c r="H73" s="172"/>
      <c r="I73" s="172"/>
      <c r="J73" s="172"/>
      <c r="K73" s="172"/>
      <c r="L73" s="172"/>
      <c r="M73" s="172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98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>
      <c r="A74" s="153"/>
      <c r="B74" s="159"/>
      <c r="C74" s="195" t="s">
        <v>163</v>
      </c>
      <c r="D74" s="164"/>
      <c r="E74" s="169"/>
      <c r="F74" s="172"/>
      <c r="G74" s="172"/>
      <c r="H74" s="172"/>
      <c r="I74" s="172"/>
      <c r="J74" s="172"/>
      <c r="K74" s="172"/>
      <c r="L74" s="172"/>
      <c r="M74" s="172"/>
      <c r="N74" s="162"/>
      <c r="O74" s="162"/>
      <c r="P74" s="162"/>
      <c r="Q74" s="162"/>
      <c r="R74" s="162"/>
      <c r="S74" s="162"/>
      <c r="T74" s="163"/>
      <c r="U74" s="162"/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98</v>
      </c>
      <c r="AF74" s="152">
        <v>0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>
      <c r="A75" s="153"/>
      <c r="B75" s="159"/>
      <c r="C75" s="195" t="s">
        <v>164</v>
      </c>
      <c r="D75" s="164"/>
      <c r="E75" s="169"/>
      <c r="F75" s="172"/>
      <c r="G75" s="172"/>
      <c r="H75" s="172"/>
      <c r="I75" s="172"/>
      <c r="J75" s="172"/>
      <c r="K75" s="172"/>
      <c r="L75" s="172"/>
      <c r="M75" s="172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98</v>
      </c>
      <c r="AF75" s="152">
        <v>0</v>
      </c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>
      <c r="A76" s="153"/>
      <c r="B76" s="159"/>
      <c r="C76" s="195" t="s">
        <v>165</v>
      </c>
      <c r="D76" s="164"/>
      <c r="E76" s="169"/>
      <c r="F76" s="172"/>
      <c r="G76" s="172"/>
      <c r="H76" s="172"/>
      <c r="I76" s="172"/>
      <c r="J76" s="172"/>
      <c r="K76" s="172"/>
      <c r="L76" s="172"/>
      <c r="M76" s="172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98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>
      <c r="A77" s="153"/>
      <c r="B77" s="159"/>
      <c r="C77" s="195" t="s">
        <v>166</v>
      </c>
      <c r="D77" s="164"/>
      <c r="E77" s="169"/>
      <c r="F77" s="172"/>
      <c r="G77" s="172"/>
      <c r="H77" s="172"/>
      <c r="I77" s="172"/>
      <c r="J77" s="172"/>
      <c r="K77" s="172"/>
      <c r="L77" s="172"/>
      <c r="M77" s="172"/>
      <c r="N77" s="162"/>
      <c r="O77" s="162"/>
      <c r="P77" s="162"/>
      <c r="Q77" s="162"/>
      <c r="R77" s="162"/>
      <c r="S77" s="162"/>
      <c r="T77" s="163"/>
      <c r="U77" s="162"/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98</v>
      </c>
      <c r="AF77" s="152">
        <v>0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>
      <c r="A78" s="153"/>
      <c r="B78" s="159"/>
      <c r="C78" s="195" t="s">
        <v>109</v>
      </c>
      <c r="D78" s="164"/>
      <c r="E78" s="169">
        <v>1</v>
      </c>
      <c r="F78" s="172"/>
      <c r="G78" s="172"/>
      <c r="H78" s="172"/>
      <c r="I78" s="172"/>
      <c r="J78" s="172"/>
      <c r="K78" s="172"/>
      <c r="L78" s="172"/>
      <c r="M78" s="172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98</v>
      </c>
      <c r="AF78" s="152">
        <v>0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>
      <c r="A79" s="153">
        <v>8</v>
      </c>
      <c r="B79" s="159" t="s">
        <v>167</v>
      </c>
      <c r="C79" s="194" t="s">
        <v>168</v>
      </c>
      <c r="D79" s="161" t="s">
        <v>95</v>
      </c>
      <c r="E79" s="168">
        <v>1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2">
        <v>0</v>
      </c>
      <c r="O79" s="162">
        <f>ROUND(E79*N79,5)</f>
        <v>0</v>
      </c>
      <c r="P79" s="162">
        <v>0</v>
      </c>
      <c r="Q79" s="162">
        <f>ROUND(E79*P79,5)</f>
        <v>0</v>
      </c>
      <c r="R79" s="162"/>
      <c r="S79" s="162"/>
      <c r="T79" s="163">
        <v>0</v>
      </c>
      <c r="U79" s="162">
        <f>ROUND(E79*T79,2)</f>
        <v>0</v>
      </c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96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>
      <c r="A80" s="153"/>
      <c r="B80" s="159"/>
      <c r="C80" s="195" t="s">
        <v>169</v>
      </c>
      <c r="D80" s="164"/>
      <c r="E80" s="169"/>
      <c r="F80" s="172"/>
      <c r="G80" s="172"/>
      <c r="H80" s="172"/>
      <c r="I80" s="172"/>
      <c r="J80" s="172"/>
      <c r="K80" s="172"/>
      <c r="L80" s="172"/>
      <c r="M80" s="172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98</v>
      </c>
      <c r="AF80" s="152">
        <v>0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>
      <c r="A81" s="153"/>
      <c r="B81" s="159"/>
      <c r="C81" s="195" t="s">
        <v>170</v>
      </c>
      <c r="D81" s="164"/>
      <c r="E81" s="169"/>
      <c r="F81" s="172"/>
      <c r="G81" s="172"/>
      <c r="H81" s="172"/>
      <c r="I81" s="172"/>
      <c r="J81" s="172"/>
      <c r="K81" s="172"/>
      <c r="L81" s="172"/>
      <c r="M81" s="172"/>
      <c r="N81" s="162"/>
      <c r="O81" s="162"/>
      <c r="P81" s="162"/>
      <c r="Q81" s="162"/>
      <c r="R81" s="162"/>
      <c r="S81" s="162"/>
      <c r="T81" s="163"/>
      <c r="U81" s="162"/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98</v>
      </c>
      <c r="AF81" s="152">
        <v>0</v>
      </c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>
      <c r="A82" s="153"/>
      <c r="B82" s="159"/>
      <c r="C82" s="195" t="s">
        <v>171</v>
      </c>
      <c r="D82" s="164"/>
      <c r="E82" s="169"/>
      <c r="F82" s="172"/>
      <c r="G82" s="172"/>
      <c r="H82" s="172"/>
      <c r="I82" s="172"/>
      <c r="J82" s="172"/>
      <c r="K82" s="172"/>
      <c r="L82" s="172"/>
      <c r="M82" s="172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98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>
      <c r="A83" s="153"/>
      <c r="B83" s="159"/>
      <c r="C83" s="195" t="s">
        <v>172</v>
      </c>
      <c r="D83" s="164"/>
      <c r="E83" s="169"/>
      <c r="F83" s="172"/>
      <c r="G83" s="172"/>
      <c r="H83" s="172"/>
      <c r="I83" s="172"/>
      <c r="J83" s="172"/>
      <c r="K83" s="172"/>
      <c r="L83" s="172"/>
      <c r="M83" s="172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98</v>
      </c>
      <c r="AF83" s="152">
        <v>0</v>
      </c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>
      <c r="A84" s="153"/>
      <c r="B84" s="159"/>
      <c r="C84" s="195" t="s">
        <v>109</v>
      </c>
      <c r="D84" s="164"/>
      <c r="E84" s="169">
        <v>1</v>
      </c>
      <c r="F84" s="172"/>
      <c r="G84" s="172"/>
      <c r="H84" s="172"/>
      <c r="I84" s="172"/>
      <c r="J84" s="172"/>
      <c r="K84" s="172"/>
      <c r="L84" s="172"/>
      <c r="M84" s="172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98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>
      <c r="A85" s="153">
        <v>9</v>
      </c>
      <c r="B85" s="159" t="s">
        <v>173</v>
      </c>
      <c r="C85" s="194" t="s">
        <v>174</v>
      </c>
      <c r="D85" s="161" t="s">
        <v>175</v>
      </c>
      <c r="E85" s="168">
        <v>1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2">
        <v>0</v>
      </c>
      <c r="O85" s="162">
        <f>ROUND(E85*N85,5)</f>
        <v>0</v>
      </c>
      <c r="P85" s="162">
        <v>0</v>
      </c>
      <c r="Q85" s="162">
        <f>ROUND(E85*P85,5)</f>
        <v>0</v>
      </c>
      <c r="R85" s="162"/>
      <c r="S85" s="162"/>
      <c r="T85" s="163">
        <v>0</v>
      </c>
      <c r="U85" s="162">
        <f>ROUND(E85*T85,2)</f>
        <v>0</v>
      </c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176</v>
      </c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>
      <c r="A86" s="153"/>
      <c r="B86" s="159"/>
      <c r="C86" s="195" t="s">
        <v>177</v>
      </c>
      <c r="D86" s="164"/>
      <c r="E86" s="169"/>
      <c r="F86" s="172"/>
      <c r="G86" s="172"/>
      <c r="H86" s="172"/>
      <c r="I86" s="172"/>
      <c r="J86" s="172"/>
      <c r="K86" s="172"/>
      <c r="L86" s="172"/>
      <c r="M86" s="172"/>
      <c r="N86" s="162"/>
      <c r="O86" s="162"/>
      <c r="P86" s="162"/>
      <c r="Q86" s="162"/>
      <c r="R86" s="162"/>
      <c r="S86" s="162"/>
      <c r="T86" s="163"/>
      <c r="U86" s="162"/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98</v>
      </c>
      <c r="AF86" s="152">
        <v>0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>
      <c r="A87" s="153"/>
      <c r="B87" s="159"/>
      <c r="C87" s="195" t="s">
        <v>178</v>
      </c>
      <c r="D87" s="164"/>
      <c r="E87" s="169"/>
      <c r="F87" s="172"/>
      <c r="G87" s="172"/>
      <c r="H87" s="172"/>
      <c r="I87" s="172"/>
      <c r="J87" s="172"/>
      <c r="K87" s="172"/>
      <c r="L87" s="172"/>
      <c r="M87" s="172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98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>
      <c r="A88" s="153"/>
      <c r="B88" s="159"/>
      <c r="C88" s="195" t="s">
        <v>179</v>
      </c>
      <c r="D88" s="164"/>
      <c r="E88" s="169"/>
      <c r="F88" s="172"/>
      <c r="G88" s="172"/>
      <c r="H88" s="172"/>
      <c r="I88" s="172"/>
      <c r="J88" s="172"/>
      <c r="K88" s="172"/>
      <c r="L88" s="172"/>
      <c r="M88" s="172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98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>
      <c r="A89" s="153"/>
      <c r="B89" s="159"/>
      <c r="C89" s="195" t="s">
        <v>180</v>
      </c>
      <c r="D89" s="164"/>
      <c r="E89" s="169"/>
      <c r="F89" s="172"/>
      <c r="G89" s="172"/>
      <c r="H89" s="172"/>
      <c r="I89" s="172"/>
      <c r="J89" s="172"/>
      <c r="K89" s="172"/>
      <c r="L89" s="172"/>
      <c r="M89" s="172"/>
      <c r="N89" s="162"/>
      <c r="O89" s="162"/>
      <c r="P89" s="162"/>
      <c r="Q89" s="162"/>
      <c r="R89" s="162"/>
      <c r="S89" s="162"/>
      <c r="T89" s="163"/>
      <c r="U89" s="162"/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98</v>
      </c>
      <c r="AF89" s="152">
        <v>0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>
      <c r="A90" s="153"/>
      <c r="B90" s="159"/>
      <c r="C90" s="195" t="s">
        <v>181</v>
      </c>
      <c r="D90" s="164"/>
      <c r="E90" s="169"/>
      <c r="F90" s="172"/>
      <c r="G90" s="172"/>
      <c r="H90" s="172"/>
      <c r="I90" s="172"/>
      <c r="J90" s="172"/>
      <c r="K90" s="172"/>
      <c r="L90" s="172"/>
      <c r="M90" s="172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98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>
      <c r="A91" s="153"/>
      <c r="B91" s="159"/>
      <c r="C91" s="195" t="s">
        <v>109</v>
      </c>
      <c r="D91" s="164"/>
      <c r="E91" s="169">
        <v>1</v>
      </c>
      <c r="F91" s="172"/>
      <c r="G91" s="172"/>
      <c r="H91" s="172"/>
      <c r="I91" s="172"/>
      <c r="J91" s="172"/>
      <c r="K91" s="172"/>
      <c r="L91" s="172"/>
      <c r="M91" s="172"/>
      <c r="N91" s="162"/>
      <c r="O91" s="162"/>
      <c r="P91" s="162"/>
      <c r="Q91" s="162"/>
      <c r="R91" s="162"/>
      <c r="S91" s="162"/>
      <c r="T91" s="163"/>
      <c r="U91" s="162"/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98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ht="22.5" outlineLevel="1">
      <c r="A92" s="153">
        <v>10</v>
      </c>
      <c r="B92" s="159" t="s">
        <v>182</v>
      </c>
      <c r="C92" s="194" t="s">
        <v>183</v>
      </c>
      <c r="D92" s="161" t="s">
        <v>95</v>
      </c>
      <c r="E92" s="168">
        <v>1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62">
        <v>0</v>
      </c>
      <c r="O92" s="162">
        <f>ROUND(E92*N92,5)</f>
        <v>0</v>
      </c>
      <c r="P92" s="162">
        <v>0</v>
      </c>
      <c r="Q92" s="162">
        <f>ROUND(E92*P92,5)</f>
        <v>0</v>
      </c>
      <c r="R92" s="162"/>
      <c r="S92" s="162"/>
      <c r="T92" s="163">
        <v>0</v>
      </c>
      <c r="U92" s="162">
        <f>ROUND(E92*T92,2)</f>
        <v>0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96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>
      <c r="A93" s="154" t="s">
        <v>91</v>
      </c>
      <c r="B93" s="160" t="s">
        <v>59</v>
      </c>
      <c r="C93" s="196" t="s">
        <v>60</v>
      </c>
      <c r="D93" s="165"/>
      <c r="E93" s="170"/>
      <c r="F93" s="173"/>
      <c r="G93" s="173">
        <f>SUMIF(AE94:AE94,"&lt;&gt;NOR",G94:G94)</f>
        <v>0</v>
      </c>
      <c r="H93" s="173"/>
      <c r="I93" s="173">
        <f>SUM(I94:I94)</f>
        <v>0</v>
      </c>
      <c r="J93" s="173"/>
      <c r="K93" s="173">
        <f>SUM(K94:K94)</f>
        <v>0</v>
      </c>
      <c r="L93" s="173"/>
      <c r="M93" s="173">
        <f>SUM(M94:M94)</f>
        <v>0</v>
      </c>
      <c r="N93" s="166"/>
      <c r="O93" s="166">
        <f>SUM(O94:O94)</f>
        <v>0</v>
      </c>
      <c r="P93" s="166"/>
      <c r="Q93" s="166">
        <f>SUM(Q94:Q94)</f>
        <v>0</v>
      </c>
      <c r="R93" s="166"/>
      <c r="S93" s="166"/>
      <c r="T93" s="167"/>
      <c r="U93" s="166">
        <f>SUM(U94:U94)</f>
        <v>0</v>
      </c>
      <c r="AE93" t="s">
        <v>92</v>
      </c>
    </row>
    <row r="94" spans="1:60" ht="22.5" outlineLevel="1">
      <c r="A94" s="153">
        <v>11</v>
      </c>
      <c r="B94" s="159" t="s">
        <v>184</v>
      </c>
      <c r="C94" s="201" t="s">
        <v>195</v>
      </c>
      <c r="D94" s="161" t="s">
        <v>175</v>
      </c>
      <c r="E94" s="168">
        <v>1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62">
        <v>0</v>
      </c>
      <c r="O94" s="162">
        <f>ROUND(E94*N94,5)</f>
        <v>0</v>
      </c>
      <c r="P94" s="162">
        <v>0</v>
      </c>
      <c r="Q94" s="162">
        <f>ROUND(E94*P94,5)</f>
        <v>0</v>
      </c>
      <c r="R94" s="162"/>
      <c r="S94" s="162"/>
      <c r="T94" s="163">
        <v>0</v>
      </c>
      <c r="U94" s="162">
        <f>ROUND(E94*T94,2)</f>
        <v>0</v>
      </c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96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>
      <c r="A95" s="154" t="s">
        <v>91</v>
      </c>
      <c r="B95" s="160" t="s">
        <v>61</v>
      </c>
      <c r="C95" s="196" t="s">
        <v>62</v>
      </c>
      <c r="D95" s="165"/>
      <c r="E95" s="170"/>
      <c r="F95" s="173"/>
      <c r="G95" s="173">
        <f>SUMIF(AE96:AE96,"&lt;&gt;NOR",G96:G96)</f>
        <v>0</v>
      </c>
      <c r="H95" s="173"/>
      <c r="I95" s="173">
        <f>SUM(I96:I96)</f>
        <v>0</v>
      </c>
      <c r="J95" s="173"/>
      <c r="K95" s="173">
        <f>SUM(K96:K96)</f>
        <v>0</v>
      </c>
      <c r="L95" s="173"/>
      <c r="M95" s="173">
        <f>SUM(M96:M96)</f>
        <v>0</v>
      </c>
      <c r="N95" s="166"/>
      <c r="O95" s="166">
        <f>SUM(O96:O96)</f>
        <v>0</v>
      </c>
      <c r="P95" s="166"/>
      <c r="Q95" s="166">
        <f>SUM(Q96:Q96)</f>
        <v>0</v>
      </c>
      <c r="R95" s="166"/>
      <c r="S95" s="166"/>
      <c r="T95" s="167"/>
      <c r="U95" s="166">
        <f>SUM(U96:U96)</f>
        <v>0</v>
      </c>
      <c r="AE95" t="s">
        <v>92</v>
      </c>
    </row>
    <row r="96" spans="1:60" outlineLevel="1">
      <c r="A96" s="153">
        <v>12</v>
      </c>
      <c r="B96" s="159" t="s">
        <v>61</v>
      </c>
      <c r="C96" s="201" t="s">
        <v>196</v>
      </c>
      <c r="D96" s="161" t="s">
        <v>175</v>
      </c>
      <c r="E96" s="168">
        <v>1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62">
        <v>0</v>
      </c>
      <c r="O96" s="162">
        <f>ROUND(E96*N96,5)</f>
        <v>0</v>
      </c>
      <c r="P96" s="162">
        <v>0</v>
      </c>
      <c r="Q96" s="162">
        <f>ROUND(E96*P96,5)</f>
        <v>0</v>
      </c>
      <c r="R96" s="162"/>
      <c r="S96" s="162"/>
      <c r="T96" s="163">
        <v>0</v>
      </c>
      <c r="U96" s="162">
        <f>ROUND(E96*T96,2)</f>
        <v>0</v>
      </c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96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>
      <c r="A97" s="154" t="s">
        <v>91</v>
      </c>
      <c r="B97" s="160" t="s">
        <v>63</v>
      </c>
      <c r="C97" s="196" t="s">
        <v>64</v>
      </c>
      <c r="D97" s="165"/>
      <c r="E97" s="170"/>
      <c r="F97" s="173"/>
      <c r="G97" s="173">
        <f>SUMIF(AE98:AE98,"&lt;&gt;NOR",G98:G98)</f>
        <v>0</v>
      </c>
      <c r="H97" s="173"/>
      <c r="I97" s="173">
        <f>SUM(I98:I98)</f>
        <v>0</v>
      </c>
      <c r="J97" s="173"/>
      <c r="K97" s="173">
        <f>SUM(K98:K98)</f>
        <v>0</v>
      </c>
      <c r="L97" s="173"/>
      <c r="M97" s="173">
        <f>SUM(M98:M98)</f>
        <v>0</v>
      </c>
      <c r="N97" s="166"/>
      <c r="O97" s="166">
        <f>SUM(O98:O98)</f>
        <v>2.06</v>
      </c>
      <c r="P97" s="166"/>
      <c r="Q97" s="166">
        <f>SUM(Q98:Q98)</f>
        <v>0</v>
      </c>
      <c r="R97" s="166"/>
      <c r="S97" s="166"/>
      <c r="T97" s="167"/>
      <c r="U97" s="166">
        <f>SUM(U98:U98)</f>
        <v>296</v>
      </c>
      <c r="AE97" t="s">
        <v>92</v>
      </c>
    </row>
    <row r="98" spans="1:60" outlineLevel="1">
      <c r="A98" s="182">
        <v>13</v>
      </c>
      <c r="B98" s="183" t="s">
        <v>185</v>
      </c>
      <c r="C98" s="202" t="s">
        <v>197</v>
      </c>
      <c r="D98" s="184" t="s">
        <v>175</v>
      </c>
      <c r="E98" s="185">
        <v>1</v>
      </c>
      <c r="F98" s="186"/>
      <c r="G98" s="187">
        <f>ROUND(E98*F98,2)</f>
        <v>0</v>
      </c>
      <c r="H98" s="186"/>
      <c r="I98" s="187">
        <f>ROUND(E98*H98,2)</f>
        <v>0</v>
      </c>
      <c r="J98" s="186"/>
      <c r="K98" s="187">
        <f>ROUND(E98*J98,2)</f>
        <v>0</v>
      </c>
      <c r="L98" s="187">
        <v>21</v>
      </c>
      <c r="M98" s="187">
        <f>G98*(1+L98/100)</f>
        <v>0</v>
      </c>
      <c r="N98" s="188">
        <v>2.06</v>
      </c>
      <c r="O98" s="188">
        <f>ROUND(E98*N98,5)</f>
        <v>2.06</v>
      </c>
      <c r="P98" s="188">
        <v>0</v>
      </c>
      <c r="Q98" s="188">
        <f>ROUND(E98*P98,5)</f>
        <v>0</v>
      </c>
      <c r="R98" s="188"/>
      <c r="S98" s="188"/>
      <c r="T98" s="189">
        <v>296</v>
      </c>
      <c r="U98" s="188">
        <f>ROUND(E98*T98,2)</f>
        <v>296</v>
      </c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96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>
      <c r="A99" s="6"/>
      <c r="B99" s="7" t="s">
        <v>186</v>
      </c>
      <c r="C99" s="197" t="s">
        <v>186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15</v>
      </c>
      <c r="AD99">
        <v>21</v>
      </c>
    </row>
    <row r="100" spans="1:60">
      <c r="A100" s="190"/>
      <c r="B100" s="191">
        <v>26</v>
      </c>
      <c r="C100" s="198" t="s">
        <v>186</v>
      </c>
      <c r="D100" s="192"/>
      <c r="E100" s="192"/>
      <c r="F100" s="192"/>
      <c r="G100" s="193">
        <f>G8+G93+G95+G97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187</v>
      </c>
    </row>
    <row r="101" spans="1:60">
      <c r="A101" s="6"/>
      <c r="B101" s="7" t="s">
        <v>186</v>
      </c>
      <c r="C101" s="197" t="s">
        <v>186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>
      <c r="A102" s="6"/>
      <c r="B102" s="7" t="s">
        <v>186</v>
      </c>
      <c r="C102" s="197" t="s">
        <v>186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>
      <c r="A103" s="275">
        <v>33</v>
      </c>
      <c r="B103" s="275"/>
      <c r="C103" s="27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>
      <c r="A104" s="256"/>
      <c r="B104" s="257"/>
      <c r="C104" s="258"/>
      <c r="D104" s="257"/>
      <c r="E104" s="257"/>
      <c r="F104" s="257"/>
      <c r="G104" s="259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188</v>
      </c>
    </row>
    <row r="105" spans="1:60">
      <c r="A105" s="260"/>
      <c r="B105" s="261"/>
      <c r="C105" s="262"/>
      <c r="D105" s="261"/>
      <c r="E105" s="261"/>
      <c r="F105" s="261"/>
      <c r="G105" s="263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>
      <c r="A106" s="260"/>
      <c r="B106" s="261"/>
      <c r="C106" s="262"/>
      <c r="D106" s="261"/>
      <c r="E106" s="261"/>
      <c r="F106" s="261"/>
      <c r="G106" s="263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>
      <c r="A107" s="260"/>
      <c r="B107" s="261"/>
      <c r="C107" s="262"/>
      <c r="D107" s="261"/>
      <c r="E107" s="261"/>
      <c r="F107" s="261"/>
      <c r="G107" s="263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>
      <c r="A108" s="264"/>
      <c r="B108" s="265"/>
      <c r="C108" s="266"/>
      <c r="D108" s="265"/>
      <c r="E108" s="265"/>
      <c r="F108" s="265"/>
      <c r="G108" s="26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>
      <c r="A109" s="6"/>
      <c r="B109" s="7" t="s">
        <v>186</v>
      </c>
      <c r="C109" s="197" t="s">
        <v>186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>
      <c r="C110" s="199"/>
      <c r="AE110" t="s">
        <v>189</v>
      </c>
    </row>
  </sheetData>
  <sheetProtection password="CC4E" sheet="1" objects="1" scenarios="1"/>
  <mergeCells count="6">
    <mergeCell ref="A104:G108"/>
    <mergeCell ref="A1:G1"/>
    <mergeCell ref="C2:G2"/>
    <mergeCell ref="C3:G3"/>
    <mergeCell ref="C4:G4"/>
    <mergeCell ref="A103:C10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2017-05-24T12:01:59Z</cp:lastPrinted>
  <dcterms:created xsi:type="dcterms:W3CDTF">2009-04-08T07:15:50Z</dcterms:created>
  <dcterms:modified xsi:type="dcterms:W3CDTF">2018-03-23T06:02:31Z</dcterms:modified>
</cp:coreProperties>
</file>